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/>
  <bookViews>
    <workbookView activeTab="5" firstSheet="3" windowHeight="15600" windowWidth="15960" xWindow="0" yWindow="45"/>
  </bookViews>
  <sheets>
    <sheet name="NSPD - Zahajovací TK" r:id="rId1" sheetId="6"/>
    <sheet name="NSPD - Dítě jako subjekt " r:id="rId2" sheetId="1"/>
    <sheet name="NSPD - Prevence na úrovni bio. " r:id="rId3" sheetId="2"/>
    <sheet name="NSPD - Podpora pěstounské péče" r:id="rId4" sheetId="3"/>
    <sheet name="NSPD - Systém po transformaci" r:id="rId5" sheetId="4"/>
    <sheet name="Budget Summary" r:id="rId6" sheetId="5"/>
  </sheets>
  <calcPr calcId="145621"/>
</workbook>
</file>

<file path=xl/calcChain.xml><?xml version="1.0" encoding="utf-8"?>
<calcChain xmlns="http://schemas.openxmlformats.org/spreadsheetml/2006/main">
  <c i="4" l="1" r="H24"/>
  <c i="2" r="H22"/>
  <c i="6" r="H8"/>
  <c i="6" r="H4"/>
  <c i="1" r="H26"/>
  <c i="5" l="1" r="D7"/>
  <c i="5" r="C7"/>
  <c i="4" r="H30"/>
  <c i="4" r="H32"/>
  <c i="4" r="H33"/>
  <c i="4" r="H34"/>
  <c i="4" r="H31"/>
  <c i="4" r="H28"/>
  <c i="4" r="H29"/>
  <c i="4" r="H27"/>
  <c i="4" r="H26"/>
  <c i="4" r="H25"/>
  <c i="4" r="H23"/>
  <c i="4" r="H22"/>
  <c i="4" r="H37"/>
  <c i="4" r="H38"/>
  <c i="4" r="H35"/>
  <c i="4" r="H36"/>
  <c i="4" r="H17"/>
  <c i="4" r="H19"/>
  <c i="4" r="H20"/>
  <c i="4" r="H18"/>
  <c i="4" r="H14"/>
  <c i="4" r="H16"/>
  <c i="4" r="H15"/>
  <c i="4" r="H11"/>
  <c i="4" r="H13"/>
  <c i="4" r="H12"/>
  <c i="4" r="H6"/>
  <c i="4" r="H8"/>
  <c i="4" r="H9"/>
  <c i="4" r="H10"/>
  <c i="4" r="H7"/>
  <c i="4" r="H3"/>
  <c i="4" r="H5"/>
  <c i="4" r="H4"/>
  <c i="3" r="H36"/>
  <c i="3" r="H34"/>
  <c i="3" r="H37"/>
  <c i="3" r="H35"/>
  <c i="3" r="H29"/>
  <c i="3" r="H31"/>
  <c i="3" r="H32"/>
  <c i="3" r="H33"/>
  <c i="3" r="H30"/>
  <c i="3" r="H27"/>
  <c i="3" r="H28"/>
  <c i="3" r="H26"/>
  <c i="3" r="H25"/>
  <c i="3" r="H24"/>
  <c i="3" r="H22"/>
  <c i="3" r="H21"/>
  <c i="3" r="H15"/>
  <c i="3" r="H17"/>
  <c i="3" r="H18"/>
  <c i="3" r="H19"/>
  <c i="3" r="H16"/>
  <c i="3" r="H13"/>
  <c i="3" r="H11"/>
  <c i="3" r="H14"/>
  <c i="3" r="H12"/>
  <c i="3" r="H6"/>
  <c i="3" r="H8"/>
  <c i="3" r="H9"/>
  <c i="3" r="H10"/>
  <c i="3" r="H7"/>
  <c i="3" r="H5"/>
  <c i="3" r="H4"/>
  <c i="2" r="H6"/>
  <c i="2" r="H33"/>
  <c i="2" r="H34"/>
  <c i="2" r="H31"/>
  <c i="2" r="H32"/>
  <c i="2" r="H27"/>
  <c i="2" r="H29"/>
  <c i="2" r="H30"/>
  <c i="2" r="H28"/>
  <c i="2" r="H26"/>
  <c i="2" r="H25"/>
  <c i="2" r="H24"/>
  <c i="2" r="H23"/>
  <c i="2" r="H21"/>
  <c i="2" r="H20"/>
  <c i="2" r="H17"/>
  <c i="2" r="H18"/>
  <c i="2" r="H16"/>
  <c i="2" r="H15" s="1"/>
  <c i="2" r="H14"/>
  <c i="2" r="H13" s="1"/>
  <c i="2" r="H12"/>
  <c i="2" r="H11" s="1"/>
  <c i="2" r="H8"/>
  <c i="2" r="H9"/>
  <c i="2" r="H10"/>
  <c i="2" r="H7"/>
  <c i="2" r="H5"/>
  <c i="2" r="H4"/>
  <c i="2" r="H3" s="1"/>
  <c i="1" r="H42"/>
  <c i="1" r="H43"/>
  <c i="1" r="H37"/>
  <c i="1" r="H39"/>
  <c i="1" r="H40"/>
  <c i="1" r="H41"/>
  <c i="1" r="H38"/>
  <c i="1" r="H36"/>
  <c i="1" r="H35"/>
  <c i="1" r="H34" s="1"/>
  <c i="1" r="H29"/>
  <c i="1" r="H30"/>
  <c i="1" r="H31"/>
  <c i="1" r="H32"/>
  <c i="1" r="H33"/>
  <c i="1" r="H28"/>
  <c i="1" r="H24"/>
  <c i="1" r="H22" s="1"/>
  <c i="1" r="H25"/>
  <c i="1" r="H23"/>
  <c i="1" r="H18"/>
  <c i="1" r="H20"/>
  <c i="1" r="H21"/>
  <c i="1" r="H19"/>
  <c i="1" r="H16"/>
  <c i="1" r="H17"/>
  <c i="1" r="H14"/>
  <c i="1" r="H15"/>
  <c i="1" r="H10"/>
  <c i="1" r="H11"/>
  <c i="1" r="H12"/>
  <c i="1" r="H8" s="1"/>
  <c i="1" r="H13"/>
  <c i="1" r="H9"/>
  <c i="1" r="H5"/>
  <c i="1" r="H6"/>
  <c i="1" r="H7"/>
  <c i="1" r="H4"/>
  <c i="6" r="H3"/>
  <c i="6" r="H10" s="1"/>
  <c i="4" l="1" r="H21"/>
  <c i="4" r="H39" s="1"/>
  <c i="3" r="H20"/>
  <c i="3" r="H38" s="1"/>
  <c i="2" r="H19"/>
  <c i="2" r="H35"/>
  <c i="3" r="H3"/>
  <c i="1" r="H3"/>
  <c i="1" r="H44" s="1"/>
  <c i="5" l="1" r="B6"/>
  <c i="5" r="B5"/>
  <c i="5" r="B4"/>
  <c i="5" r="B3"/>
</calcChain>
</file>

<file path=xl/sharedStrings.xml><?xml version="1.0" encoding="utf-8"?>
<sst xmlns="http://schemas.openxmlformats.org/spreadsheetml/2006/main" count="468" uniqueCount="166">
  <si>
    <t>Dítě jako subjekt práva</t>
  </si>
  <si>
    <t>Hlavní činnost</t>
  </si>
  <si>
    <t>dílčí činnosti</t>
  </si>
  <si>
    <t>typ činnosti</t>
  </si>
  <si>
    <t>výstup</t>
  </si>
  <si>
    <t>jednotky</t>
  </si>
  <si>
    <t>množství</t>
  </si>
  <si>
    <t>poznámka</t>
  </si>
  <si>
    <t>Stanovení cílů pro jednotlivé cílové skupiny</t>
  </si>
  <si>
    <t>Přesná specifikace cílových skupin </t>
  </si>
  <si>
    <t>analýza</t>
  </si>
  <si>
    <t>počet a geografické rozmístění členů cílových podskupin, určení typického organizačního zařazení, stručné charakteristiky a specifika jednotlivých podskupin</t>
  </si>
  <si>
    <t>průzkum mezi podílníky vybraných procesů</t>
  </si>
  <si>
    <t>výzkum</t>
  </si>
  <si>
    <t>respondenti</t>
  </si>
  <si>
    <t>stanovení posunu v názorech cílových skupin (odkud kam) </t>
  </si>
  <si>
    <t>plánování</t>
  </si>
  <si>
    <t>odsouhlasená sestava cílových hodnot pro závěrečný průzkum</t>
  </si>
  <si>
    <t>navržení způsobu měření změny </t>
  </si>
  <si>
    <t>odsouhlasená metoda pro zjištění změny</t>
  </si>
  <si>
    <t>Podrobný komunikační plán</t>
  </si>
  <si>
    <t>přiřazení jednotlivých kanálů / nástrojů k cílovým podskupinám </t>
  </si>
  <si>
    <t>tabulka vztahů a odůvodnění, proč je který kanál / nástroj vhodný pro kterou skupinu</t>
  </si>
  <si>
    <t>výběr kanálů ve vztahu k efektivitě přenosu informace </t>
  </si>
  <si>
    <t>tabulka vztahů a odůvodnění, pro kterou informaci je který kanál vhodný</t>
  </si>
  <si>
    <t>tvorba podrobného plánu mediální inzertní a PR kampaně</t>
  </si>
  <si>
    <t>odsouhlasený plán</t>
  </si>
  <si>
    <t>tvorba plánu událostí (events)</t>
  </si>
  <si>
    <t>tvorba plánu digitální prezence (FB, YouTube ad.)</t>
  </si>
  <si>
    <t>Tvorba obsahu </t>
  </si>
  <si>
    <t>v souladu s charakteristikou cílových podskupin a vybraných nástrojů vytvořit obsah </t>
  </si>
  <si>
    <t>copywriting</t>
  </si>
  <si>
    <t>odsouhlasené hlavní sdělení a sada kompletních textů pro všechny produkované materiály v průběhu subkampaně - brožury, letáky, infografiky, web, články</t>
  </si>
  <si>
    <t>Tvorba formy </t>
  </si>
  <si>
    <t>návrh kreativního ztvárnění formy vhodné pro daný obsah, kanál a cílovou skupinu </t>
  </si>
  <si>
    <t>design</t>
  </si>
  <si>
    <t>odsouhlasený vizuální koncept pro všechny materiály produkované pro subkampaň</t>
  </si>
  <si>
    <t>Práce s ambasadory </t>
  </si>
  <si>
    <t>produkce</t>
  </si>
  <si>
    <t>efektivní využití spolupráce s ambasadorem v rámci kampaně - rozhovory, akce apod.</t>
  </si>
  <si>
    <t>uspokojivá náhrada za čas a nasazení</t>
  </si>
  <si>
    <t>Realizace mediální kampaně </t>
  </si>
  <si>
    <t>taktické webové stránky (microsite) podporující komunikaci a aktivity v rámci kampaně</t>
  </si>
  <si>
    <t>flexibilně strukturované webové stránky na univerzální publikační platformě ve struktuře vhodné pro publikaci vytvořeného obsahu a v odsouhlaseném designovém konceptu
stránky musí umožňovat administraci bez externího dodavatele
hosting bude v režii MPSV (držení stránek)</t>
  </si>
  <si>
    <t>objednání mediálního prostoru pro inzerci </t>
  </si>
  <si>
    <t>objednávky na jednotlivé prostory podle plánu s tím, že:
1/3 inzerce bude v celoplošných odborných médiích (sociální péče, školství, justice)
1/3 v regionálních obecně populárních médiích
1/3 v médiích pro věkovou skupinu 7-15 let</t>
  </si>
  <si>
    <t>inzerát</t>
  </si>
  <si>
    <t>zajištění PR</t>
  </si>
  <si>
    <t>článek / rozhovor</t>
  </si>
  <si>
    <t>informativní brožura</t>
  </si>
  <si>
    <t>brožura shrnující téma, jeho strategický význam v rámci NSPD, texty podporující téma, ilustrace situace / řešení 
rozsah 16-20 stran, V1 - DTP a tisk</t>
  </si>
  <si>
    <t>brožura</t>
  </si>
  <si>
    <t>produkce doprovodných materiálů - infografiky</t>
  </si>
  <si>
    <t>infografika, karty A5 (1000ks), plakáty A3 (500ks) a A2 (200ks) - DTP, tisk</t>
  </si>
  <si>
    <t>infografika</t>
  </si>
  <si>
    <t>produkce doprovodných materiálů - merchandise</t>
  </si>
  <si>
    <t>reklamní a připomínkové předměty na základě kreativního konceptu - výroba</t>
  </si>
  <si>
    <t>merchandise</t>
  </si>
  <si>
    <t>scénář doprovodného videa</t>
  </si>
  <si>
    <t>tvorba</t>
  </si>
  <si>
    <t>produkce doprovodného videa (10 minut) </t>
  </si>
  <si>
    <t>video</t>
  </si>
  <si>
    <t>Tématicky specifické události v rámci kampaně </t>
  </si>
  <si>
    <t>Účast škol v akci “Nemluvím. Stejně mě neposlouchají”</t>
  </si>
  <si>
    <t>Měření a vyhodnocení výsledků </t>
  </si>
  <si>
    <t>průzkum mezi stejnou skupinou jako v bodě 1a)  </t>
  </si>
  <si>
    <t>realizovaný průzkum názorů</t>
  </si>
  <si>
    <t>respondent</t>
  </si>
  <si>
    <t>průzkum mezi stejnou skupinou jako v bodě 1b)</t>
  </si>
  <si>
    <t>online průzkum průzkum mezi příslušníky cílové skupiny</t>
  </si>
  <si>
    <t>porovnání výstupů </t>
  </si>
  <si>
    <t>srovnávací analýza a závěrečná zpráva</t>
  </si>
  <si>
    <t>navržení dalšího postupu pro udržení </t>
  </si>
  <si>
    <t>návrh dalšího postupu ve smyslu rozvíjení tématu v cílových skupinách</t>
  </si>
  <si>
    <t>Projektové řízení</t>
  </si>
  <si>
    <t>projektové řízení kampaně</t>
  </si>
  <si>
    <t>management</t>
  </si>
  <si>
    <t>projektové řízení realizační části
soulad plánu se smlouvou, plánování zdrojů
plánování a realizace operativních činností
reporting zadavateli
monitoring - elektronický přístup zadavatele ke všem projektovým činnostem v reálném čase</t>
  </si>
  <si>
    <t>způsob projektového řízení a specifikace použitého systému součástí nabídy (metodika a nástroje)</t>
  </si>
  <si>
    <t>TÉMA CELKEM</t>
  </si>
  <si>
    <t>Prevence v rodině</t>
  </si>
  <si>
    <t>přesná charakteristika cílových skupiny, nejen OSPOD, pracovníci školství a samosprávy, ale zejména rodin s rizikovým potenciálem - jejich sociální status, geografické rozložení v ČR atd.</t>
  </si>
  <si>
    <t>stanovení dosažitelné změny na úrovni biologické rodiny, změna nepůjde kvantifikovat, ale bude v budoucnu měřena kvalitativním terénním průzkumem - cílem činnosti je určit měřitelná kritéria</t>
  </si>
  <si>
    <t>návrh efektivních komunikačních kanálů pro oslovení cílových skupin, zejm. rodin</t>
  </si>
  <si>
    <t>odsouhlasené hlavní sdělení a sada kompletních textů pro všechny produkované materiály v průběhu subkampaně - brožury, infografiky, web, články (mimo multimediální publikace)</t>
  </si>
  <si>
    <t>odsouhlasený vizuální koncept pro všechny materiály produkované pro subkampaň (téma)</t>
  </si>
  <si>
    <r>
      <rPr>
        <sz val="10"/>
        <color indexed="8"/>
        <rFont val="Helvetica"/>
        <family val="2"/>
      </rPr>
      <t xml:space="preserve">Tvorba multimediální publikace </t>
    </r>
    <r>
      <rPr>
        <b/>
        <sz val="10"/>
        <color indexed="8"/>
        <rFont val="Helvetica"/>
        <family val="2"/>
      </rPr>
      <t>“Naučte se číst vaše děti”</t>
    </r>
  </si>
  <si>
    <t xml:space="preserve">Publikace pro tisk i tablety umožňující pracovníkům OSPOD, školství a samosprávy, psychologům či psychiatrům lépe vysvětlovat problém “odpojení” dětí a rodičů v rodině, které může vést k rozpadu a odebrání dětí. Půjde o didaktickou i inspirativní pomůcku při jednání s rodinou.
Publikace bude obsahovat interaktivní prvky ilustrující podmínky, procesy a návody týkající se vztahů rodičů s dětmi ve složitých a krizových situacích - sociálních, ekonomických i psychologických.
Připraveno ve formátu PDF a TextBook pro systémy iOS a Android s interaktivními prvky a animacemi. </t>
  </si>
  <si>
    <t>publikace</t>
  </si>
  <si>
    <t>Tisk publikace “Naučte se číst vaše děti”</t>
  </si>
  <si>
    <t>Publikace bude připravena pro tiskový formát s velkoformátovými infografikami (cca A3)</t>
  </si>
  <si>
    <t>ks</t>
  </si>
  <si>
    <t>Celodenní odborná konference pro 150 účastníků - přednáškový blok, panelová diskuze, zachycení výstupů pro následnou analytiku, tvorba a publikace tiskových zpráv, zajištění mediálních výstupů</t>
  </si>
  <si>
    <t>účastník</t>
  </si>
  <si>
    <t>Terénní výzkum v rámci definované cílové skupiny</t>
  </si>
  <si>
    <t>Podpora pěstounské péče</t>
  </si>
  <si>
    <t>přesná charakteristika cílových skupin - pěstouni, sdružení, pracovníci OSPOD, školství, samosprávy, justice atd.</t>
  </si>
  <si>
    <t>kvalitativní výzkum cílové skupiny</t>
  </si>
  <si>
    <t>provedení 5 fokusních skupin v rámci cílové skupiny pěstouni, potenciální pěstouni a OSPOD</t>
  </si>
  <si>
    <t>Focus Group</t>
  </si>
  <si>
    <t>odsouhlasené hlavní sdělení a sada kompletních textů pro všechny produkované materiály v průběhu subkampaně - brožury, infografiky, web, články</t>
  </si>
  <si>
    <r>
      <rPr>
        <sz val="10"/>
        <color indexed="8"/>
        <rFont val="Helvetica"/>
        <family val="2"/>
      </rPr>
      <t xml:space="preserve">Na existující cloudové a jednoduše administrovatelné platformě bude vytvořen interaktivní elearningový program podporující a rozšiřující školení probíhající paralelně v rámci projektu (....). 
</t>
    </r>
    <r>
      <rPr>
        <sz val="10"/>
        <color indexed="8"/>
        <rFont val="Helvetica"/>
        <family val="2"/>
      </rPr>
      <t xml:space="preserve">Elearningový systém (LMS) musí splňovat následující kritéria:
</t>
    </r>
    <r>
      <rPr>
        <sz val="10"/>
        <color indexed="8"/>
        <rFont val="Helvetica"/>
        <family val="2"/>
      </rPr>
      <t xml:space="preserve">klientské vytváření tréninků a testů
</t>
    </r>
    <r>
      <rPr>
        <sz val="10"/>
        <color indexed="8"/>
        <rFont val="Helvetica"/>
        <family val="2"/>
      </rPr>
      <t xml:space="preserve">klientská správa záznamů o uživatelích a jejich pokroku / testech
</t>
    </r>
    <r>
      <rPr>
        <sz val="10"/>
        <color indexed="8"/>
        <rFont val="Helvetica"/>
        <family val="2"/>
      </rPr>
      <t xml:space="preserve">umisťování běžných formátů souborů (PPT, PDF, DOC, XLS, MOV, AVI) a externích odkazů YouTube a Slideshare
</t>
    </r>
    <r>
      <rPr>
        <sz val="10"/>
        <color indexed="8"/>
        <rFont val="Helvetica"/>
        <family val="2"/>
      </rPr>
      <t xml:space="preserve">vytváření uživatelských komunit a vazby na sociální sítě
</t>
    </r>
    <r>
      <rPr>
        <sz val="10"/>
        <color indexed="8"/>
        <rFont val="Helvetica"/>
        <family val="2"/>
      </rPr>
      <t xml:space="preserve">podrobné dělení uživatelských skupin s udělováním práv
</t>
    </r>
    <r>
      <rPr>
        <sz val="10"/>
        <color indexed="8"/>
        <rFont val="Helvetica"/>
        <family val="2"/>
      </rPr>
      <t>integrovaná komunikace lektor - žák</t>
    </r>
  </si>
  <si>
    <t>LMS portál</t>
  </si>
  <si>
    <r>
      <rPr>
        <sz val="10"/>
        <color indexed="8"/>
        <rFont val="Helvetica"/>
        <family val="2"/>
      </rPr>
      <t>Prezentační konference na téma “</t>
    </r>
    <r>
      <rPr>
        <b/>
        <sz val="10"/>
        <color indexed="8"/>
        <rFont val="Helvetica"/>
        <family val="2"/>
      </rPr>
      <t>Pěstounství je profese“</t>
    </r>
  </si>
  <si>
    <r>
      <rPr>
        <sz val="10"/>
        <color indexed="8"/>
        <rFont val="Helvetica"/>
        <family val="2"/>
      </rPr>
      <t xml:space="preserve">Veřejná prezentace </t>
    </r>
    <r>
      <rPr>
        <b/>
        <sz val="10"/>
        <color indexed="8"/>
        <rFont val="Helvetica"/>
        <family val="2"/>
      </rPr>
      <t>„Pěstounství je profese“</t>
    </r>
  </si>
  <si>
    <t>V návaznosti na konferenci bude uspořádána veřejná prezentace / výstava s možností diskuzí na téma profesionality pěstounství.
Ve vybraných 4 lokalitách v ČR
Trvání min 1 týden v jedné lokalitě</t>
  </si>
  <si>
    <t>lokalita</t>
  </si>
  <si>
    <t>Systém po transformaci</t>
  </si>
  <si>
    <t>přesná charakteristika cílových skupiny - OSPOD, pracovníci školství a samosrpávy, obecná veřejnost</t>
  </si>
  <si>
    <t>provedení 3 fokusních skupin v rámci cílové skupiny OSPOD</t>
  </si>
  <si>
    <t>odsouhlasené hlavní sdělení a sada kompletních textů pro všechny produkované materiály v průběhu subkampaně - brožury, web, články</t>
  </si>
  <si>
    <t>Sada min 10 různých infografik zpracovávajících situaci před a po transformací z různých pohledů, dávajících do souvislostí zahraniční a domácí situaci, historický vývoj apod.</t>
  </si>
  <si>
    <t>Práce s ambasadory - veřejní mluvčí</t>
  </si>
  <si>
    <r>
      <rPr>
        <sz val="10"/>
        <color indexed="8"/>
        <rFont val="Helvetica"/>
        <family val="2"/>
      </rPr>
      <t>Produkce infografik</t>
    </r>
    <r>
      <rPr>
        <b/>
        <sz val="10"/>
        <color indexed="8"/>
        <rFont val="Helvetica"/>
        <family val="2"/>
      </rPr>
      <t xml:space="preserve"> „Systém po transformaci - Mýty a pravdy“
</t>
    </r>
    <r>
      <rPr>
        <sz val="10"/>
        <color indexed="8"/>
        <rFont val="Helvetica"/>
        <family val="2"/>
      </rPr>
      <t>(Obsah a kreativní ztvárnění je zahrnuto v položkách Tvorba obsahu a Tvorba formy)</t>
    </r>
  </si>
  <si>
    <t>infografiky budou produkovány v různých formátech - DL/A5 - A2/A1 pro různé použití v rámci kampaně
infografiky budou šířeny v digitální formě přes web NSPD a sociální sítě</t>
  </si>
  <si>
    <r>
      <rPr>
        <sz val="10"/>
        <color indexed="8"/>
        <rFont val="Helvetica"/>
        <family val="2"/>
      </rPr>
      <t xml:space="preserve">Odborná konference na téma </t>
    </r>
    <r>
      <rPr>
        <b/>
        <sz val="10"/>
        <color indexed="8"/>
        <rFont val="Helvetica"/>
        <family val="2"/>
      </rPr>
      <t>“Systém po transformaci - Mýty a pravdy“</t>
    </r>
    <r>
      <rPr>
        <sz val="10"/>
        <color indexed="8"/>
        <rFont val="Helvetica"/>
        <family val="2"/>
      </rPr>
      <t xml:space="preserve"> </t>
    </r>
  </si>
  <si>
    <t>realizovaný průzkum názorů ve skupině OSPOD, 5 fokusních skupin</t>
  </si>
  <si>
    <t>online průzkum  mezi příslušníky cílové skupiny zjišťující jaké je dnes chápání pozice dítěte v rozhodovacích procesech? Jak situaci vidí jednotlivé cílové podskupiny? </t>
  </si>
  <si>
    <t>Převdení školících materiálů a tvorba testů v LMS</t>
  </si>
  <si>
    <t>Tvorba e-learningové nadstavby školení OSPOD (Learning Management System)</t>
  </si>
  <si>
    <t>dohoda na spolupráci s jedním ambassadorem subkampaně</t>
  </si>
  <si>
    <t>zajištění publikační spolupráce s vybranými médii, a to ve formě:</t>
  </si>
  <si>
    <t>a) výstupů navazujících na tiskové konference</t>
  </si>
  <si>
    <t>b) průběžně publikovaných článků</t>
  </si>
  <si>
    <t>scénář</t>
  </si>
  <si>
    <t>školní konference</t>
  </si>
  <si>
    <t xml:space="preserve">Videa prezentující téma způsobem vhodným pro cílové skupiny. Videa pro jednotlivá témata budou obsahově rozdílná, ale formou shodná.
distribuce YouTube, prezentace, školní promítání, potenciálně kinoprojekce, TV v rámci souvisejících pořadů.
Cena zahrnuje: režie, herec vč. práv, kamera, technika, postprodukce, střih výstupů 3 min + 10 min, fullHD, </t>
  </si>
  <si>
    <t>zajištění publikační spolupráce s vybranými médii na téma "Nemluvím. Stejně mě neposlouchají"</t>
  </si>
  <si>
    <t>scénář videa vysvětlující podstatu tématu ve vhodné formě pro obě cílové skupiny, scénáře jsou určeny pro 3 min popularizační verzi videa a 10 min verzi určenou primárně pro odbornou veřejnost. Scénář je tvořen společně s ostatními tématickými videi.</t>
  </si>
  <si>
    <t>Převdení školicích materiálů a tvorba testů v LMS</t>
  </si>
  <si>
    <t>návrh ambasadorů součástí nabídky</t>
  </si>
  <si>
    <t>způsob využití součástí nabídky</t>
  </si>
  <si>
    <t>návrh médií je součástí nabídky</t>
  </si>
  <si>
    <t>návrh médií je součástí nabídky:tisk - odborný + populární, rádia - celoplošná + regionální, televize - celoplošné</t>
  </si>
  <si>
    <t>návrh médií je součásí nabídky</t>
  </si>
  <si>
    <t>organizace úvodní tiskové konference, a to vč.</t>
  </si>
  <si>
    <t>- zajištění vhodných prostor</t>
  </si>
  <si>
    <t>- zajištění materiálů</t>
  </si>
  <si>
    <t>- účast ambasadorů za jednotlivá kom. témata</t>
  </si>
  <si>
    <t>- zajištění účasti médií</t>
  </si>
  <si>
    <t>- zajištění mediálních výstupů</t>
  </si>
  <si>
    <t>články/rozhovory</t>
  </si>
  <si>
    <t>vytipování a oslovení potencionálního ambasadora</t>
  </si>
  <si>
    <t>práce s ambasadorem</t>
  </si>
  <si>
    <t>odměna ambasadora</t>
  </si>
  <si>
    <t>organizace tiskové konference k doprovodné k akci "Nemluvím …"</t>
  </si>
  <si>
    <t>tisková konference</t>
  </si>
  <si>
    <t>organizace tiskové konference k vydání multimediální publikace "Naučte se …."</t>
  </si>
  <si>
    <t>organizace tiskové konference ke konferenci "Pěstounství je profese"</t>
  </si>
  <si>
    <t>vytipování a oslovení pěstouna</t>
  </si>
  <si>
    <t xml:space="preserve">dohoda na spolupráci s pěstounem, který se bude podílet na subkampani (účast na TK, spolupráce s médii, účast na konferenci "Pěstounství je profese" a další využí dle potřeb subkampaně </t>
  </si>
  <si>
    <t>práce s ambasadorem a pěstounem</t>
  </si>
  <si>
    <t>odměna ambasadora a pěstouna</t>
  </si>
  <si>
    <t>efektivní využití spolupráce s ambasadorem a pěstounem v rámci kampaně - rozhovory, akce apod.</t>
  </si>
  <si>
    <t>organizace tiskové konference k odborné konferenci "Systém po transformaci …"</t>
  </si>
  <si>
    <t>zorganizování komunikace záměru a zajištění účasti škol v akci vč. produkční pomoci s organizací jednotlivých diskuzních setkání
podpora organizace školní konference
moderování diskuze a její záznam pro analytiku
5 škol v kraji (mimo hl. m. Praha, tj. 13x5=65)
kreativní koncept v příloze ZD</t>
  </si>
  <si>
    <t>Distribuce materiálů</t>
  </si>
  <si>
    <t>Distribuce velkoformátových infografik vč. jejich výlepu na vytipovaných místech v ČR</t>
  </si>
  <si>
    <t>Publikace bude připravena pro tiskový formát s velkoformátovými infografikami (cca A1)</t>
  </si>
  <si>
    <t>nabídková cena (v Kč bez DPH)</t>
  </si>
  <si>
    <t>jednotková nabídková cena (v Kč bez DPH)</t>
  </si>
  <si>
    <t>Téma</t>
  </si>
  <si>
    <t>Nabídková cena 
(v Kč bez DPH)</t>
  </si>
  <si>
    <t>Nabídková cena 
(v Kč vč. DPH)</t>
  </si>
  <si>
    <t>Celková nabídková cena</t>
  </si>
  <si>
    <t>tiskové konference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</si>
</sst>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">
    <font>
      <sz val="12"/>
      <color indexed="8"/>
      <name val="Verdana"/>
    </font>
    <font>
      <sz val="12"/>
      <color indexed="8"/>
      <name val="Helvetica Neue"/>
    </font>
    <font>
      <b/>
      <sz val="12"/>
      <color indexed="8"/>
      <name val="Helvetica"/>
      <family val="2"/>
    </font>
    <font>
      <b/>
      <sz val="10"/>
      <color indexed="8"/>
      <name val="Helvetica"/>
      <family val="2"/>
    </font>
    <font>
      <sz val="10"/>
      <color indexed="8"/>
      <name val="Helvetica"/>
      <family val="2"/>
    </font>
    <font>
      <sz val="10"/>
      <color indexed="8"/>
      <name val="Helvetica"/>
      <family val="2"/>
    </font>
    <font>
      <sz val="10"/>
      <color indexed="8"/>
      <name val="Helvetica Neue"/>
    </font>
  </fonts>
  <fills count="1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/>
      <top style="thin">
        <color indexed="11"/>
      </top>
      <bottom style="thin">
        <color indexed="8"/>
      </bottom>
      <diagonal/>
    </border>
    <border>
      <left/>
      <right/>
      <top style="thin">
        <color indexed="11"/>
      </top>
      <bottom style="thin">
        <color indexed="8"/>
      </bottom>
      <diagonal/>
    </border>
    <border>
      <left/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applyBorder="0" applyFill="0" applyNumberFormat="0" applyProtection="0" borderId="0" fillId="0" fontId="0" numFmtId="0">
      <alignment vertical="top" wrapText="1"/>
    </xf>
  </cellStyleXfs>
  <cellXfs count="164">
    <xf applyAlignment="1" applyFont="1" borderId="0" fillId="0" fontId="0" numFmtId="0" xfId="0">
      <alignment vertical="top" wrapText="1"/>
    </xf>
    <xf applyAlignment="1" applyFont="1" applyNumberFormat="1" borderId="0" fillId="0" fontId="1" numFmtId="0" xfId="0">
      <alignment vertical="top" wrapText="1"/>
    </xf>
    <xf applyAlignment="1" applyBorder="1" applyFill="1" applyFont="1" applyNumberFormat="1" borderId="4" fillId="3" fontId="3" numFmtId="0" xfId="0">
      <alignment vertical="top"/>
    </xf>
    <xf applyAlignment="1" applyBorder="1" applyFill="1" applyFont="1" applyNumberFormat="1" borderId="4" fillId="3" fontId="3" numFmtId="0" xfId="0">
      <alignment vertical="top" wrapText="1"/>
    </xf>
    <xf applyAlignment="1" applyBorder="1" applyFill="1" applyFont="1" applyNumberFormat="1" borderId="4" fillId="4" fontId="3" numFmtId="1" xfId="0">
      <alignment vertical="top"/>
    </xf>
    <xf applyAlignment="1" applyBorder="1" applyFill="1" applyFont="1" applyNumberFormat="1" borderId="4" fillId="2" fontId="4" numFmtId="0" xfId="0">
      <alignment vertical="top" wrapText="1"/>
    </xf>
    <xf applyAlignment="1" applyBorder="1" applyFill="1" applyFont="1" applyNumberFormat="1" borderId="4" fillId="2" fontId="4" numFmtId="3" xfId="0">
      <alignment vertical="top" wrapText="1"/>
    </xf>
    <xf applyAlignment="1" applyBorder="1" applyFill="1" applyFont="1" applyNumberFormat="1" borderId="4" fillId="2" fontId="4" numFmtId="1" xfId="0">
      <alignment vertical="top" wrapText="1"/>
    </xf>
    <xf applyAlignment="1" applyBorder="1" applyFont="1" applyNumberFormat="1" borderId="4" fillId="0" fontId="4" numFmtId="0" xfId="0">
      <alignment vertical="top" wrapText="1"/>
    </xf>
    <xf applyAlignment="1" applyBorder="1" applyFont="1" applyNumberFormat="1" borderId="4" fillId="0" fontId="4" numFmtId="3" xfId="0">
      <alignment vertical="top" wrapText="1"/>
    </xf>
    <xf applyAlignment="1" applyBorder="1" applyFill="1" applyFont="1" borderId="4" fillId="2" fontId="4" numFmtId="0" xfId="0">
      <alignment vertical="top" wrapText="1"/>
    </xf>
    <xf applyAlignment="1" applyBorder="1" applyFill="1" applyFont="1" applyNumberFormat="1" borderId="4" fillId="5" fontId="3" numFmtId="1" xfId="0">
      <alignment vertical="top" wrapText="1"/>
    </xf>
    <xf applyAlignment="1" applyBorder="1" applyFill="1" applyFont="1" applyNumberFormat="1" borderId="4" fillId="5" fontId="3" numFmtId="3" xfId="0">
      <alignment vertical="top" wrapText="1"/>
    </xf>
    <xf applyAlignment="1" applyFont="1" applyNumberFormat="1" borderId="0" fillId="0" fontId="1" numFmtId="0" xfId="0">
      <alignment vertical="top" wrapText="1"/>
    </xf>
    <xf applyAlignment="1" applyBorder="1" applyFill="1" applyFont="1" applyNumberFormat="1" borderId="4" fillId="6" fontId="3" numFmtId="0" xfId="0">
      <alignment vertical="top" wrapText="1"/>
    </xf>
    <xf applyAlignment="1" applyBorder="1" applyFill="1" applyFont="1" applyNumberFormat="1" borderId="4" fillId="6" fontId="3" numFmtId="3" xfId="0">
      <alignment vertical="top" wrapText="1"/>
    </xf>
    <xf applyAlignment="1" applyBorder="1" applyFill="1" applyFont="1" applyNumberFormat="1" borderId="4" fillId="4" fontId="3" numFmtId="0" xfId="0">
      <alignment vertical="top"/>
    </xf>
    <xf applyAlignment="1" applyBorder="1" applyFont="1" applyNumberFormat="1" borderId="4" fillId="0" fontId="1" numFmtId="0" xfId="0">
      <alignment vertical="top" wrapText="1"/>
    </xf>
    <xf applyAlignment="1" applyBorder="1" applyFill="1" applyFont="1" applyNumberFormat="1" borderId="4" fillId="5" fontId="3" numFmtId="0" xfId="0">
      <alignment vertical="top" wrapText="1"/>
    </xf>
    <xf applyAlignment="1" applyFont="1" applyNumberFormat="1" borderId="0" fillId="0" fontId="1" numFmtId="0" xfId="0">
      <alignment vertical="top" wrapText="1"/>
    </xf>
    <xf applyAlignment="1" applyBorder="1" applyFill="1" applyFont="1" applyNumberFormat="1" borderId="4" fillId="7" fontId="3" numFmtId="0" xfId="0">
      <alignment vertical="top" wrapText="1"/>
    </xf>
    <xf applyAlignment="1" applyBorder="1" applyFill="1" applyFont="1" applyNumberFormat="1" borderId="4" fillId="7" fontId="3" numFmtId="3" xfId="0">
      <alignment vertical="top" wrapText="1"/>
    </xf>
    <xf applyAlignment="1" applyFont="1" applyNumberFormat="1" borderId="0" fillId="0" fontId="1" numFmtId="0" xfId="0">
      <alignment vertical="top" wrapText="1"/>
    </xf>
    <xf applyAlignment="1" applyBorder="1" applyFill="1" applyFont="1" applyNumberFormat="1" borderId="4" fillId="9" fontId="3" numFmtId="0" xfId="0">
      <alignment vertical="top" wrapText="1"/>
    </xf>
    <xf applyAlignment="1" applyBorder="1" applyFill="1" applyFont="1" applyNumberFormat="1" borderId="4" fillId="9" fontId="3" numFmtId="3" xfId="0">
      <alignment vertical="top" wrapText="1"/>
    </xf>
    <xf applyAlignment="1" applyFont="1" applyNumberFormat="1" borderId="0" fillId="0" fontId="4" numFmtId="0" xfId="0">
      <alignment vertical="top" wrapText="1"/>
    </xf>
    <xf applyAlignment="1" applyBorder="1" applyFill="1" applyFont="1" applyNumberFormat="1" borderId="8" fillId="2" fontId="4" numFmtId="0" xfId="0">
      <alignment vertical="top" wrapText="1"/>
    </xf>
    <xf applyAlignment="1" applyBorder="1" applyFont="1" applyNumberFormat="1" borderId="10" fillId="0" fontId="4" numFmtId="0" xfId="0">
      <alignment vertical="top" wrapText="1"/>
    </xf>
    <xf applyAlignment="1" applyBorder="1" applyFill="1" applyFont="1" applyNumberFormat="1" borderId="15" fillId="2" fontId="4" numFmtId="0" xfId="0">
      <alignment vertical="top" wrapText="1"/>
    </xf>
    <xf applyAlignment="1" applyBorder="1" applyFill="1" applyFont="1" applyNumberFormat="1" borderId="18" fillId="2" fontId="4" numFmtId="0" xfId="0">
      <alignment vertical="top" wrapText="1"/>
    </xf>
    <xf applyAlignment="1" applyBorder="1" applyFill="1" applyFont="1" applyNumberFormat="1" borderId="8" fillId="2" fontId="4" numFmtId="3" xfId="0">
      <alignment vertical="top" wrapText="1"/>
    </xf>
    <xf applyAlignment="1" applyBorder="1" applyFill="1" applyFont="1" applyNumberFormat="1" borderId="10" fillId="2" fontId="4" numFmtId="3" xfId="0">
      <alignment vertical="top" wrapText="1"/>
    </xf>
    <xf applyAlignment="1" applyBorder="1" applyFill="1" applyFont="1" applyNumberFormat="1" borderId="13" fillId="2" fontId="4" numFmtId="0" xfId="0">
      <alignment vertical="top" wrapText="1"/>
    </xf>
    <xf applyAlignment="1" applyFill="1" applyFont="1" applyNumberFormat="1" borderId="0" fillId="10" fontId="1" numFmtId="0" xfId="0">
      <alignment vertical="top" wrapText="1"/>
    </xf>
    <xf applyAlignment="1" applyBorder="1" applyFont="1" applyNumberFormat="1" borderId="8" fillId="0" fontId="4" numFmtId="0" xfId="0">
      <alignment vertical="top" wrapText="1"/>
    </xf>
    <xf applyAlignment="1" applyBorder="1" applyFill="1" applyFont="1" applyNumberFormat="1" borderId="10" fillId="2" fontId="4" numFmtId="0" xfId="0">
      <alignment vertical="top" wrapText="1"/>
    </xf>
    <xf applyAlignment="1" applyBorder="1" applyFont="1" applyNumberFormat="1" borderId="14" fillId="0" fontId="4" numFmtId="0" xfId="0">
      <alignment vertical="top" wrapText="1"/>
    </xf>
    <xf applyAlignment="1" applyBorder="1" applyFont="1" applyNumberFormat="1" borderId="18" fillId="0" fontId="4" numFmtId="0" xfId="0">
      <alignment vertical="top" wrapText="1"/>
    </xf>
    <xf applyAlignment="1" applyBorder="1" applyFont="1" applyNumberFormat="1" borderId="15" fillId="0" fontId="4" numFmtId="0" xfId="0">
      <alignment vertical="top" wrapText="1"/>
    </xf>
    <xf applyAlignment="1" applyBorder="1" applyFont="1" applyNumberFormat="1" borderId="8" fillId="0" fontId="4" numFmtId="3" xfId="0">
      <alignment vertical="top" wrapText="1"/>
    </xf>
    <xf applyAlignment="1" applyBorder="1" applyFont="1" applyNumberFormat="1" borderId="10" fillId="0" fontId="4" numFmtId="3" xfId="0">
      <alignment vertical="top" wrapText="1"/>
    </xf>
    <xf applyAlignment="1" applyBorder="1" applyFont="1" applyNumberFormat="1" borderId="14" fillId="0" fontId="4" numFmtId="0" xfId="0">
      <alignment vertical="top" wrapText="1"/>
    </xf>
    <xf applyAlignment="1" applyBorder="1" applyFont="1" applyNumberFormat="1" borderId="18" fillId="0" fontId="4" numFmtId="0" xfId="0">
      <alignment vertical="top" wrapText="1"/>
    </xf>
    <xf applyAlignment="1" applyBorder="1" applyFont="1" applyNumberFormat="1" borderId="15" fillId="0" fontId="4" numFmtId="0" xfId="0">
      <alignment vertical="top" wrapText="1"/>
    </xf>
    <xf applyAlignment="1" applyBorder="1" applyFill="1" applyFont="1" applyNumberFormat="1" borderId="10" fillId="5" fontId="3" numFmtId="1" xfId="0">
      <alignment vertical="top" wrapText="1"/>
    </xf>
    <xf applyAlignment="1" applyBorder="1" applyFill="1" applyFont="1" applyNumberFormat="1" borderId="18" fillId="2" fontId="5" numFmtId="49" xfId="0">
      <alignment vertical="top" wrapText="1"/>
    </xf>
    <xf applyAlignment="1" applyBorder="1" applyFill="1" applyFont="1" applyNumberFormat="1" borderId="23" fillId="2" fontId="4" numFmtId="0" xfId="0">
      <alignment vertical="top" wrapText="1"/>
    </xf>
    <xf applyAlignment="1" applyBorder="1" applyFill="1" applyFont="1" applyNumberFormat="1" borderId="4" fillId="2" fontId="5" numFmtId="0" xfId="0">
      <alignment vertical="top" wrapText="1"/>
    </xf>
    <xf applyAlignment="1" applyBorder="1" applyFill="1" applyFont="1" applyNumberFormat="1" borderId="13" fillId="2" fontId="5" numFmtId="0" xfId="0">
      <alignment vertical="top" wrapText="1"/>
    </xf>
    <xf applyAlignment="1" applyBorder="1" applyFont="1" applyNumberFormat="1" borderId="8" fillId="0" fontId="5" numFmtId="0" xfId="0">
      <alignment vertical="top" wrapText="1"/>
    </xf>
    <xf applyAlignment="1" applyBorder="1" applyFont="1" applyNumberFormat="1" borderId="4" fillId="0" fontId="5" numFmtId="0" xfId="0">
      <alignment vertical="top" wrapText="1"/>
    </xf>
    <xf applyAlignment="1" applyBorder="1" applyFill="1" applyFont="1" applyNumberFormat="1" borderId="4" fillId="11" fontId="3" numFmtId="0" xfId="0">
      <alignment vertical="top"/>
    </xf>
    <xf applyAlignment="1" applyBorder="1" applyFill="1" applyFont="1" applyNumberFormat="1" borderId="4" fillId="11" fontId="3" numFmtId="1" xfId="0">
      <alignment vertical="top" wrapText="1"/>
    </xf>
    <xf applyAlignment="1" applyBorder="1" applyFill="1" applyFont="1" applyNumberFormat="1" borderId="4" fillId="11" fontId="3" numFmtId="3" xfId="0">
      <alignment vertical="top" wrapText="1"/>
    </xf>
    <xf applyAlignment="1" applyBorder="1" applyFill="1" applyFont="1" applyNumberFormat="1" borderId="13" fillId="12" fontId="4" numFmtId="3" xfId="0">
      <alignment vertical="top" wrapText="1"/>
    </xf>
    <xf applyAlignment="1" applyBorder="1" applyFill="1" applyFont="1" applyNumberFormat="1" borderId="10" fillId="2" fontId="4" numFmtId="1" xfId="0">
      <alignment vertical="top" wrapText="1"/>
    </xf>
    <xf applyAlignment="1" applyBorder="1" applyFill="1" applyFont="1" applyNumberFormat="1" borderId="18" fillId="2" fontId="5" numFmtId="0" xfId="0">
      <alignment horizontal="center" wrapText="1"/>
    </xf>
    <xf applyAlignment="1" applyBorder="1" applyFill="1" applyFont="1" applyNumberFormat="1" borderId="18" fillId="2" fontId="4" numFmtId="0" xfId="0">
      <alignment horizontal="center" vertical="top" wrapText="1"/>
    </xf>
    <xf applyAlignment="1" applyBorder="1" applyFill="1" applyFont="1" applyNumberFormat="1" borderId="18" fillId="13" fontId="4" numFmtId="3" xfId="0">
      <alignment horizontal="center" vertical="top" wrapText="1"/>
    </xf>
    <xf applyAlignment="1" applyBorder="1" applyFill="1" applyFont="1" applyNumberFormat="1" borderId="4" fillId="3" fontId="3" numFmtId="0" xfId="0">
      <alignment horizontal="center" vertical="top"/>
    </xf>
    <xf applyAlignment="1" applyBorder="1" applyFill="1" applyFont="1" applyNumberFormat="1" borderId="4" fillId="3" fontId="3" numFmtId="0" xfId="0">
      <alignment horizontal="center" vertical="top" wrapText="1"/>
    </xf>
    <xf applyAlignment="1" applyBorder="1" applyFill="1" applyFont="1" applyNumberFormat="1" borderId="16" fillId="5" fontId="3" numFmtId="3" xfId="0">
      <alignment vertical="top" wrapText="1"/>
    </xf>
    <xf applyAlignment="1" applyBorder="1" applyFill="1" applyFont="1" applyNumberFormat="1" borderId="4" fillId="12" fontId="4" numFmtId="3" xfId="0">
      <alignment vertical="top" wrapText="1"/>
    </xf>
    <xf applyAlignment="1" applyBorder="1" applyFill="1" applyFont="1" applyNumberFormat="1" borderId="8" fillId="12" fontId="4" numFmtId="3" xfId="0">
      <alignment vertical="top" wrapText="1"/>
    </xf>
    <xf applyAlignment="1" applyBorder="1" applyFill="1" applyFont="1" applyNumberFormat="1" borderId="12" fillId="12" fontId="4" numFmtId="3" xfId="0">
      <alignment vertical="top" wrapText="1"/>
    </xf>
    <xf applyAlignment="1" applyBorder="1" applyFill="1" applyFont="1" applyNumberFormat="1" borderId="26" fillId="2" fontId="4" numFmtId="1" xfId="0">
      <alignment vertical="top" wrapText="1"/>
    </xf>
    <xf applyAlignment="1" applyBorder="1" applyFill="1" applyFont="1" applyNumberFormat="1" borderId="28" fillId="11" fontId="3" numFmtId="1" xfId="0">
      <alignment vertical="top" wrapText="1"/>
    </xf>
    <xf applyAlignment="1" applyBorder="1" applyFill="1" applyFont="1" applyNumberFormat="1" borderId="29" fillId="11" fontId="3" numFmtId="1" xfId="0">
      <alignment vertical="top" wrapText="1"/>
    </xf>
    <xf applyAlignment="1" applyBorder="1" applyFill="1" applyFont="1" applyNumberFormat="1" borderId="30" fillId="11" fontId="3" numFmtId="1" xfId="0">
      <alignment vertical="top" wrapText="1"/>
    </xf>
    <xf applyAlignment="1" applyBorder="1" applyFill="1" applyFont="1" applyNumberFormat="1" borderId="8" fillId="3" fontId="3" numFmtId="0" xfId="0">
      <alignment horizontal="center" vertical="top"/>
    </xf>
    <xf applyAlignment="1" applyBorder="1" applyFill="1" applyFont="1" applyNumberFormat="1" borderId="8" fillId="3" fontId="3" numFmtId="0" xfId="0">
      <alignment horizontal="center" vertical="top" wrapText="1"/>
    </xf>
    <xf applyAlignment="1" applyBorder="1" applyFill="1" applyFont="1" applyNumberFormat="1" borderId="18" fillId="12" fontId="4" numFmtId="0" xfId="0">
      <alignment vertical="top" wrapText="1"/>
    </xf>
    <xf applyAlignment="1" applyBorder="1" applyFill="1" applyFont="1" applyNumberFormat="1" borderId="15" fillId="12" fontId="4" numFmtId="0" xfId="0">
      <alignment vertical="top" wrapText="1"/>
    </xf>
    <xf applyAlignment="1" applyBorder="1" applyFont="1" applyNumberFormat="1" borderId="4" fillId="0" fontId="6" numFmtId="0" xfId="0">
      <alignment vertical="top" wrapText="1"/>
    </xf>
    <xf applyAlignment="1" applyBorder="1" applyFill="1" applyFont="1" applyNumberFormat="1" borderId="4" fillId="13" fontId="3" numFmtId="0" xfId="0">
      <alignment horizontal="left" vertical="top" wrapText="1"/>
    </xf>
    <xf applyAlignment="1" applyBorder="1" applyFill="1" applyFont="1" applyNumberFormat="1" borderId="4" fillId="10" fontId="3" numFmtId="0" xfId="0">
      <alignment horizontal="left" vertical="top" wrapText="1"/>
    </xf>
    <xf applyAlignment="1" applyBorder="1" applyFill="1" applyFont="1" applyNumberFormat="1" borderId="4" fillId="10" fontId="3" numFmtId="0" xfId="0">
      <alignment vertical="top" wrapText="1"/>
    </xf>
    <xf applyAlignment="1" applyBorder="1" applyFill="1" applyFont="1" applyNumberFormat="1" borderId="4" fillId="10" fontId="3" numFmtId="0" xfId="0">
      <alignment horizontal="center" vertical="top" wrapText="1"/>
    </xf>
    <xf applyAlignment="1" applyBorder="1" applyFill="1" applyFont="1" borderId="4" fillId="10" fontId="3" numFmtId="0" xfId="0">
      <alignment horizontal="center" vertical="top" wrapText="1"/>
    </xf>
    <xf applyAlignment="1" applyBorder="1" applyFill="1" applyFont="1" applyNumberFormat="1" borderId="4" fillId="12" fontId="4" numFmtId="0" xfId="0">
      <alignment vertical="top" wrapText="1"/>
    </xf>
    <xf applyAlignment="1" applyBorder="1" applyFill="1" applyFont="1" applyNumberFormat="1" borderId="32" fillId="11" fontId="3" numFmtId="3" xfId="0">
      <alignment vertical="top" wrapText="1"/>
    </xf>
    <xf applyAlignment="1" applyBorder="1" applyFill="1" applyFont="1" applyNumberFormat="1" borderId="8" fillId="11" fontId="3" numFmtId="3" xfId="0">
      <alignment vertical="top" wrapText="1"/>
    </xf>
    <xf applyAlignment="1" applyBorder="1" applyFill="1" applyFont="1" applyNumberFormat="1" borderId="8" fillId="11" fontId="3" numFmtId="1" xfId="0">
      <alignment vertical="top" wrapText="1"/>
    </xf>
    <xf applyAlignment="1" applyBorder="1" applyFill="1" applyFont="1" applyNumberFormat="1" borderId="14" fillId="2" fontId="4" numFmtId="0" xfId="0">
      <alignment vertical="top" wrapText="1"/>
    </xf>
    <xf applyAlignment="1" applyBorder="1" applyFill="1" applyFont="1" applyNumberFormat="1" borderId="15" fillId="2" fontId="4" numFmtId="0" xfId="0">
      <alignment vertical="top" wrapText="1"/>
    </xf>
    <xf applyAlignment="1" applyBorder="1" applyFill="1" applyFont="1" applyNumberFormat="1" borderId="26" fillId="5" fontId="3" numFmtId="0" xfId="0">
      <alignment horizontal="left" vertical="top"/>
    </xf>
    <xf applyAlignment="1" applyBorder="1" applyFill="1" applyFont="1" applyNumberFormat="1" borderId="27" fillId="5" fontId="3" numFmtId="0" xfId="0">
      <alignment horizontal="left" vertical="top"/>
    </xf>
    <xf applyAlignment="1" applyBorder="1" applyFill="1" applyFont="1" applyNumberFormat="1" borderId="21" fillId="5" fontId="3" numFmtId="0" xfId="0">
      <alignment horizontal="left" vertical="top"/>
    </xf>
    <xf applyAlignment="1" applyBorder="1" applyFill="1" applyFont="1" applyNumberFormat="1" borderId="26" fillId="11" fontId="3" numFmtId="0" xfId="0">
      <alignment horizontal="left" vertical="top"/>
    </xf>
    <xf applyAlignment="1" applyBorder="1" applyFill="1" applyFont="1" applyNumberFormat="1" borderId="27" fillId="11" fontId="3" numFmtId="0" xfId="0">
      <alignment horizontal="left" vertical="top"/>
    </xf>
    <xf applyAlignment="1" applyBorder="1" applyFill="1" applyFont="1" applyNumberFormat="1" borderId="31" fillId="11" fontId="3" numFmtId="0" xfId="0">
      <alignment horizontal="left" vertical="top"/>
    </xf>
    <xf applyAlignment="1" applyBorder="1" applyFill="1" applyFont="1" applyNumberFormat="1" borderId="1" fillId="2" fontId="2" numFmtId="0" xfId="0">
      <alignment horizontal="center"/>
    </xf>
    <xf applyAlignment="1" applyBorder="1" applyFont="1" applyNumberFormat="1" borderId="2" fillId="0" fontId="1" numFmtId="0" xfId="0">
      <alignment vertical="top"/>
    </xf>
    <xf applyAlignment="1" applyBorder="1" applyFont="1" applyNumberFormat="1" borderId="3" fillId="0" fontId="1" numFmtId="0" xfId="0">
      <alignment vertical="top"/>
    </xf>
    <xf applyAlignment="1" applyBorder="1" applyFill="1" applyFont="1" applyNumberFormat="1" borderId="14" fillId="2" fontId="5" numFmtId="0" xfId="0">
      <alignment horizontal="center" wrapText="1"/>
    </xf>
    <xf applyAlignment="1" applyBorder="1" applyFill="1" applyFont="1" applyNumberFormat="1" borderId="15" fillId="2" fontId="5" numFmtId="0" xfId="0">
      <alignment horizontal="center" wrapText="1"/>
    </xf>
    <xf applyAlignment="1" applyBorder="1" applyFill="1" applyFont="1" applyNumberFormat="1" borderId="14" fillId="12" fontId="4" numFmtId="0" xfId="0">
      <alignment vertical="top" wrapText="1"/>
    </xf>
    <xf applyAlignment="1" applyBorder="1" applyFill="1" applyFont="1" applyNumberFormat="1" borderId="15" fillId="12" fontId="4" numFmtId="0" xfId="0">
      <alignment vertical="top" wrapText="1"/>
    </xf>
    <xf applyAlignment="1" applyBorder="1" applyFill="1" applyFont="1" applyNumberFormat="1" borderId="28" fillId="5" fontId="3" numFmtId="0" xfId="0">
      <alignment horizontal="left" vertical="top"/>
    </xf>
    <xf applyAlignment="1" applyBorder="1" applyFill="1" applyFont="1" applyNumberFormat="1" borderId="29" fillId="5" fontId="3" numFmtId="0" xfId="0">
      <alignment horizontal="left" vertical="top"/>
    </xf>
    <xf applyAlignment="1" applyBorder="1" applyFill="1" applyFont="1" applyNumberFormat="1" borderId="30" fillId="5" fontId="3" numFmtId="0" xfId="0">
      <alignment horizontal="left" vertical="top"/>
    </xf>
    <xf applyAlignment="1" applyBorder="1" applyFill="1" applyFont="1" applyNumberFormat="1" borderId="28" fillId="11" fontId="3" numFmtId="0" xfId="0">
      <alignment horizontal="left" vertical="top"/>
    </xf>
    <xf applyAlignment="1" applyBorder="1" applyFill="1" applyFont="1" applyNumberFormat="1" borderId="29" fillId="11" fontId="3" numFmtId="0" xfId="0">
      <alignment horizontal="left" vertical="top"/>
    </xf>
    <xf applyAlignment="1" applyBorder="1" applyFill="1" applyFont="1" applyNumberFormat="1" borderId="30" fillId="11" fontId="3" numFmtId="0" xfId="0">
      <alignment horizontal="left" vertical="top"/>
    </xf>
    <xf applyAlignment="1" applyBorder="1" applyFill="1" applyFont="1" applyNumberFormat="1" borderId="8" fillId="4" fontId="3" numFmtId="1" xfId="0">
      <alignment horizontal="center" vertical="top"/>
    </xf>
    <xf applyAlignment="1" applyBorder="1" applyFill="1" applyFont="1" applyNumberFormat="1" borderId="9" fillId="4" fontId="3" numFmtId="1" xfId="0">
      <alignment horizontal="center" vertical="top"/>
    </xf>
    <xf applyAlignment="1" applyBorder="1" applyFill="1" applyFont="1" applyNumberFormat="1" borderId="10" fillId="4" fontId="3" numFmtId="1" xfId="0">
      <alignment horizontal="center" vertical="top"/>
    </xf>
    <xf applyAlignment="1" applyBorder="1" applyFill="1" applyFont="1" applyNumberFormat="1" borderId="20" fillId="4" fontId="3" numFmtId="1" xfId="0">
      <alignment horizontal="center" vertical="top"/>
    </xf>
    <xf applyAlignment="1" applyBorder="1" applyFill="1" applyFont="1" applyNumberFormat="1" borderId="0" fillId="4" fontId="3" numFmtId="1" xfId="0">
      <alignment horizontal="center" vertical="top"/>
    </xf>
    <xf applyAlignment="1" applyBorder="1" applyFill="1" applyFont="1" applyNumberFormat="1" borderId="25" fillId="4" fontId="3" numFmtId="1" xfId="0">
      <alignment horizontal="center" vertical="top"/>
    </xf>
    <xf applyAlignment="1" applyBorder="1" applyFill="1" applyFont="1" applyNumberFormat="1" borderId="9" fillId="2" fontId="4" numFmtId="0" xfId="0">
      <alignment vertical="top" wrapText="1"/>
    </xf>
    <xf applyAlignment="1" applyBorder="1" applyFill="1" applyFont="1" applyNumberFormat="1" borderId="10" fillId="2" fontId="4" numFmtId="0" xfId="0">
      <alignment vertical="top" wrapText="1"/>
    </xf>
    <xf applyAlignment="1" applyBorder="1" applyFill="1" applyFont="1" applyNumberFormat="1" borderId="11" fillId="2" fontId="4" numFmtId="0" xfId="0">
      <alignment vertical="top" wrapText="1"/>
    </xf>
    <xf applyAlignment="1" applyBorder="1" applyFill="1" applyFont="1" applyNumberFormat="1" borderId="12" fillId="2" fontId="4" numFmtId="0" xfId="0">
      <alignment vertical="top" wrapText="1"/>
    </xf>
    <xf applyAlignment="1" applyBorder="1" applyFill="1" applyFont="1" applyNumberFormat="1" borderId="22" fillId="2" fontId="4" numFmtId="0" xfId="0">
      <alignment horizontal="left" vertical="center" wrapText="1"/>
    </xf>
    <xf applyAlignment="1" applyBorder="1" applyFill="1" applyFont="1" applyNumberFormat="1" borderId="23" fillId="2" fontId="4" numFmtId="0" xfId="0">
      <alignment horizontal="left" vertical="center" wrapText="1"/>
    </xf>
    <xf applyAlignment="1" applyBorder="1" applyFill="1" applyFont="1" applyNumberFormat="1" borderId="19" fillId="2" fontId="4" numFmtId="0" xfId="0">
      <alignment horizontal="left" vertical="center" wrapText="1"/>
    </xf>
    <xf applyAlignment="1" applyBorder="1" applyFill="1" applyFont="1" applyNumberFormat="1" borderId="18" fillId="2" fontId="4" numFmtId="0" xfId="0">
      <alignment vertical="top" wrapText="1"/>
    </xf>
    <xf applyAlignment="1" applyBorder="1" applyFill="1" applyFont="1" applyNumberFormat="1" borderId="14" fillId="12" fontId="4" numFmtId="3" xfId="0">
      <alignment wrapText="1"/>
    </xf>
    <xf applyAlignment="1" applyBorder="1" applyFill="1" applyFont="1" applyNumberFormat="1" borderId="15" fillId="12" fontId="4" numFmtId="3" xfId="0">
      <alignment wrapText="1"/>
    </xf>
    <xf applyAlignment="1" applyBorder="1" applyFill="1" applyFont="1" applyNumberFormat="1" borderId="24" fillId="2" fontId="4" numFmtId="1" xfId="0">
      <alignment horizontal="right" wrapText="1"/>
    </xf>
    <xf applyAlignment="1" applyBorder="1" applyFill="1" applyFont="1" applyNumberFormat="1" borderId="15" fillId="2" fontId="4" numFmtId="1" xfId="0">
      <alignment horizontal="right" wrapText="1"/>
    </xf>
    <xf applyAlignment="1" applyBorder="1" applyFill="1" applyFont="1" applyNumberFormat="1" borderId="14" fillId="2" fontId="4" numFmtId="3" xfId="0">
      <alignment wrapText="1"/>
    </xf>
    <xf applyAlignment="1" applyBorder="1" applyFill="1" applyFont="1" applyNumberFormat="1" borderId="15" fillId="2" fontId="4" numFmtId="3" xfId="0">
      <alignment wrapText="1"/>
    </xf>
    <xf applyAlignment="1" applyBorder="1" applyFill="1" applyFont="1" applyNumberFormat="1" borderId="28" fillId="6" fontId="3" numFmtId="0" xfId="0">
      <alignment horizontal="left" vertical="top"/>
    </xf>
    <xf applyAlignment="1" applyBorder="1" applyFill="1" applyFont="1" applyNumberFormat="1" borderId="29" fillId="6" fontId="3" numFmtId="0" xfId="0">
      <alignment horizontal="left" vertical="top"/>
    </xf>
    <xf applyAlignment="1" applyBorder="1" applyFill="1" applyFont="1" applyNumberFormat="1" borderId="30" fillId="6" fontId="3" numFmtId="0" xfId="0">
      <alignment horizontal="left" vertical="top"/>
    </xf>
    <xf applyAlignment="1" applyBorder="1" applyFill="1" applyFont="1" applyNumberFormat="1" borderId="8" fillId="4" fontId="3" numFmtId="0" xfId="0">
      <alignment horizontal="center" vertical="top"/>
    </xf>
    <xf applyAlignment="1" applyBorder="1" applyFill="1" applyFont="1" applyNumberFormat="1" borderId="10" fillId="4" fontId="3" numFmtId="0" xfId="0">
      <alignment horizontal="center" vertical="top"/>
    </xf>
    <xf applyAlignment="1" applyBorder="1" applyFill="1" applyFont="1" applyNumberFormat="1" borderId="9" fillId="4" fontId="3" numFmtId="0" xfId="0">
      <alignment horizontal="center" vertical="top"/>
    </xf>
    <xf applyAlignment="1" applyBorder="1" applyFont="1" applyNumberFormat="1" borderId="5" fillId="0" fontId="2" numFmtId="0" xfId="0">
      <alignment horizontal="center"/>
    </xf>
    <xf applyAlignment="1" applyBorder="1" applyFont="1" applyNumberFormat="1" borderId="6" fillId="0" fontId="1" numFmtId="0" xfId="0">
      <alignment vertical="top" wrapText="1"/>
    </xf>
    <xf applyAlignment="1" applyBorder="1" applyFont="1" applyNumberFormat="1" borderId="7" fillId="0" fontId="1" numFmtId="0" xfId="0">
      <alignment vertical="top" wrapText="1"/>
    </xf>
    <xf applyAlignment="1" applyBorder="1" applyFont="1" applyNumberFormat="1" borderId="8" fillId="0" fontId="4" numFmtId="0" xfId="0">
      <alignment vertical="top" wrapText="1"/>
    </xf>
    <xf applyAlignment="1" applyBorder="1" applyFont="1" applyNumberFormat="1" borderId="9" fillId="0" fontId="4" numFmtId="0" xfId="0">
      <alignment vertical="top" wrapText="1"/>
    </xf>
    <xf applyAlignment="1" applyBorder="1" applyFont="1" applyNumberFormat="1" borderId="10" fillId="0" fontId="4" numFmtId="0" xfId="0">
      <alignment vertical="top" wrapText="1"/>
    </xf>
    <xf applyAlignment="1" applyBorder="1" applyFont="1" applyNumberFormat="1" borderId="17" fillId="0" fontId="4" numFmtId="0" xfId="0">
      <alignment vertical="top" wrapText="1"/>
    </xf>
    <xf applyAlignment="1" applyBorder="1" applyFont="1" applyNumberFormat="1" borderId="11" fillId="0" fontId="4" numFmtId="0" xfId="0">
      <alignment vertical="top" wrapText="1"/>
    </xf>
    <xf applyAlignment="1" applyBorder="1" applyFont="1" applyNumberFormat="1" borderId="12" fillId="0" fontId="4" numFmtId="0" xfId="0">
      <alignment vertical="top" wrapText="1"/>
    </xf>
    <xf applyAlignment="1" applyBorder="1" applyFont="1" applyNumberFormat="1" borderId="20" fillId="0" fontId="4" numFmtId="0" xfId="0">
      <alignment vertical="top" wrapText="1"/>
    </xf>
    <xf applyAlignment="1" applyBorder="1" applyFont="1" applyNumberFormat="1" borderId="0" fillId="0" fontId="4" numFmtId="0" xfId="0">
      <alignment vertical="top" wrapText="1"/>
    </xf>
    <xf applyAlignment="1" applyBorder="1" applyFont="1" applyNumberFormat="1" borderId="16" fillId="0" fontId="4" numFmtId="0" xfId="0">
      <alignment vertical="top" wrapText="1"/>
    </xf>
    <xf applyAlignment="1" applyBorder="1" applyFont="1" applyNumberFormat="1" borderId="14" fillId="0" fontId="4" numFmtId="3" xfId="0">
      <alignment vertical="top" wrapText="1"/>
    </xf>
    <xf applyAlignment="1" applyBorder="1" applyFont="1" applyNumberFormat="1" borderId="15" fillId="0" fontId="4" numFmtId="3" xfId="0">
      <alignment vertical="top" wrapText="1"/>
    </xf>
    <xf applyAlignment="1" applyBorder="1" applyFill="1" applyFont="1" applyNumberFormat="1" borderId="24" fillId="12" fontId="4" numFmtId="3" xfId="0">
      <alignment vertical="top" wrapText="1"/>
    </xf>
    <xf applyAlignment="1" applyBorder="1" applyFill="1" applyFont="1" applyNumberFormat="1" borderId="33" fillId="12" fontId="4" numFmtId="3" xfId="0">
      <alignment vertical="top" wrapText="1"/>
    </xf>
    <xf applyAlignment="1" applyBorder="1" applyFont="1" applyNumberFormat="1" borderId="24" fillId="0" fontId="4" numFmtId="3" xfId="0">
      <alignment vertical="top" wrapText="1"/>
    </xf>
    <xf applyAlignment="1" applyBorder="1" applyFont="1" applyNumberFormat="1" borderId="33" fillId="0" fontId="4" numFmtId="3" xfId="0">
      <alignment vertical="top" wrapText="1"/>
    </xf>
    <xf applyAlignment="1" applyBorder="1" applyFill="1" applyFont="1" applyNumberFormat="1" borderId="8" fillId="8" fontId="3" numFmtId="0" xfId="0">
      <alignment horizontal="center" vertical="top"/>
    </xf>
    <xf applyAlignment="1" applyBorder="1" applyFill="1" applyFont="1" applyNumberFormat="1" borderId="9" fillId="8" fontId="3" numFmtId="0" xfId="0">
      <alignment horizontal="center" vertical="top"/>
    </xf>
    <xf applyAlignment="1" applyBorder="1" applyFill="1" applyFont="1" applyNumberFormat="1" borderId="10" fillId="8" fontId="3" numFmtId="0" xfId="0">
      <alignment horizontal="center" vertical="top"/>
    </xf>
    <xf applyAlignment="1" applyBorder="1" applyFill="1" applyFont="1" applyNumberFormat="1" borderId="28" fillId="7" fontId="3" numFmtId="0" xfId="0">
      <alignment horizontal="left" vertical="top"/>
    </xf>
    <xf applyAlignment="1" applyBorder="1" applyFill="1" applyFont="1" applyNumberFormat="1" borderId="29" fillId="7" fontId="3" numFmtId="0" xfId="0">
      <alignment horizontal="left" vertical="top"/>
    </xf>
    <xf applyAlignment="1" applyBorder="1" applyFill="1" applyFont="1" applyNumberFormat="1" borderId="30" fillId="7" fontId="3" numFmtId="0" xfId="0">
      <alignment horizontal="left" vertical="top"/>
    </xf>
    <xf applyAlignment="1" applyBorder="1" applyFont="1" applyNumberFormat="1" borderId="14" fillId="0" fontId="4" numFmtId="0" xfId="0">
      <alignment vertical="top" wrapText="1"/>
    </xf>
    <xf applyAlignment="1" applyBorder="1" applyFont="1" applyNumberFormat="1" borderId="18" fillId="0" fontId="4" numFmtId="0" xfId="0">
      <alignment vertical="top" wrapText="1"/>
    </xf>
    <xf applyAlignment="1" applyBorder="1" applyFont="1" applyNumberFormat="1" borderId="15" fillId="0" fontId="4" numFmtId="0" xfId="0">
      <alignment vertical="top" wrapText="1"/>
    </xf>
    <xf applyAlignment="1" applyBorder="1" applyFont="1" applyNumberFormat="1" borderId="14" fillId="0" fontId="4" numFmtId="0" xfId="0">
      <alignment wrapText="1"/>
    </xf>
    <xf applyAlignment="1" applyBorder="1" applyFont="1" applyNumberFormat="1" borderId="15" fillId="0" fontId="4" numFmtId="0" xfId="0">
      <alignment wrapText="1"/>
    </xf>
    <xf applyAlignment="1" applyBorder="1" applyFill="1" applyFont="1" applyNumberFormat="1" borderId="14" fillId="12" fontId="4" numFmtId="0" xfId="0">
      <alignment wrapText="1"/>
    </xf>
    <xf applyAlignment="1" applyBorder="1" applyFill="1" applyFont="1" applyNumberFormat="1" borderId="15" fillId="12" fontId="4" numFmtId="0" xfId="0">
      <alignment wrapText="1"/>
    </xf>
    <xf applyAlignment="1" applyBorder="1" applyFill="1" applyFont="1" applyNumberFormat="1" borderId="28" fillId="9" fontId="3" numFmtId="0" xfId="0">
      <alignment horizontal="left" vertical="top"/>
    </xf>
    <xf applyAlignment="1" applyBorder="1" applyFill="1" applyFont="1" applyNumberFormat="1" borderId="29" fillId="9" fontId="3" numFmtId="0" xfId="0">
      <alignment horizontal="left" vertical="top"/>
    </xf>
    <xf applyAlignment="1" applyBorder="1" applyFill="1" applyFont="1" applyNumberFormat="1" borderId="30" fillId="9" fontId="3" numFmtId="0" xfId="0">
      <alignment horizontal="left" vertical="top"/>
    </xf>
  </cellXfs>
  <cellStyles count="1">
    <cellStyle builtinId="0" name="Normální" xf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FFF"/>
      <rgbColor rgb="FFCBCBCB"/>
      <rgbColor rgb="FFCBCCCB"/>
      <rgbColor rgb="FFC8CBCA"/>
      <rgbColor rgb="FFFFE473"/>
      <rgbColor rgb="FFE1E1E1"/>
      <rgbColor rgb="FFBEE0F2"/>
      <rgbColor rgb="FFFFD2CF"/>
      <rgbColor rgb="FFD4FCCC"/>
      <rgbColor rgb="FFFF5F5D"/>
      <rgbColor rgb="FFD2F5FF"/>
      <rgbColor rgb="FFBDC0BF"/>
      <rgbColor rgb="FFDBDBDB"/>
      <rgbColor rgb="FF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theme/theme1.xml" Type="http://schemas.openxmlformats.org/officeDocument/2006/relationships/theme"/>
<Relationship Id="rId8" Target="styles.xml" Type="http://schemas.openxmlformats.org/officeDocument/2006/relationships/styles"/>
<Relationship Id="rId9" Target="sharedStrings.xml" Type="http://schemas.openxmlformats.org/officeDocument/2006/relationships/sharedStrings"/>
</Relationships>

</file>

<file path=xl/theme/_rels/theme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4999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  <a:ln algn="ctr" cap="flat" cmpd="sng" w="9525">
          <a:solidFill>
            <a:schemeClr val="phClr">
              <a:shade val="95000"/>
              <a:satMod val="104999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r="5400000" dist="254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r="5400000" dist="254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r="5400000" dist="254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algn="tl" flip="none" sx="100000" sy="100000" tx="0" ty="0"/>
        </a:blipFill>
        <a:ln cap="flat" w="12700">
          <a:noFill/>
          <a:miter lim="400000"/>
        </a:ln>
        <a:effectLst>
          <a:outerShdw blurRad="38100" dir="5400000" dist="25400" rotWithShape="0">
            <a:srgbClr val="000000">
              <a:alpha val="50000"/>
            </a:srgbClr>
          </a:outerShdw>
        </a:effectLst>
      </a:spPr>
      <a:bodyPr anchor="ctr" bIns="50800" horzOverflow="overflow" lIns="50800" numCol="1" rIns="50800" rot="0" rtlCol="0" spcCol="38100" spcFirstLastPara="1" tIns="50800" vert="horz" vertOverflow="overflow" wrap="square">
        <a:spAutoFit/>
      </a:bodyPr>
      <a:lstStyle>
        <a:defPPr algn="ctr" defTabSz="4572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200" u="none">
            <a:ln>
              <a:noFill/>
            </a:ln>
            <a:solidFill>
              <a:srgbClr val="FFFFFF"/>
            </a:solidFill>
            <a:effectLst>
              <a:outerShdw blurRad="25400" dir="2700000" dist="23998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lvl1pPr>
        <a:lvl2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lvl2pPr>
        <a:lvl3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lvl3pPr>
        <a:lvl4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lvl4pPr>
        <a:lvl5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lvl5pPr>
        <a:lvl6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lvl6pPr>
        <a:lvl7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lvl7pPr>
        <a:lvl8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lvl8pPr>
        <a:lvl9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none"/>
      </a:style>
    </a:spDef>
    <a:lnDef>
      <a:spPr>
        <a:noFill/>
        <a:ln cap="flat" w="6350">
          <a:solidFill>
            <a:srgbClr val="000000"/>
          </a:solidFill>
          <a:prstDash val="solid"/>
          <a:miter lim="400000"/>
        </a:ln>
        <a:effectLst/>
      </a:spPr>
      <a:bodyPr anchor="t" bIns="45719" horzOverflow="overflow" lIns="91439" numCol="1" rIns="91439" rot="0" rtlCol="0" spcCol="38100" spcFirstLastPara="1" tIns="45719" vert="horz" vertOverflow="overflow" wrap="square">
        <a:noAutofit/>
      </a:bodyPr>
      <a:lstStyle>
        <a:def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defPPr>
        <a:lvl1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lvl1pPr>
        <a:lvl2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lvl2pPr>
        <a:lvl3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lvl3pPr>
        <a:lvl4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lvl4pPr>
        <a:lvl5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lvl5pPr>
        <a:lvl6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lvl6pPr>
        <a:lvl7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lvl7pPr>
        <a:lvl8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lvl8pPr>
        <a:lvl9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none"/>
      </a:style>
    </a:lnDef>
    <a:txDef>
      <a:spPr>
        <a:noFill/>
        <a:ln cap="flat" w="12700">
          <a:noFill/>
          <a:miter lim="400000"/>
        </a:ln>
        <a:effectLst/>
      </a:spPr>
      <a:bodyPr anchor="t" bIns="50800" horzOverflow="overflow" lIns="50800" numCol="1" rIns="50800" rot="0" rtlCol="0" spcCol="38100" spcFirstLastPara="1" tIns="50800" vert="horz" vertOverflow="overflow" wrap="square">
        <a:spAutoFit/>
      </a:bodyPr>
      <a:lstStyle>
        <a:defPPr algn="l" defTabSz="4572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100" u="none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lvl1pPr>
        <a:lvl2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lvl2pPr>
        <a:lvl3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lvl3pPr>
        <a:lvl4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lvl4pPr>
        <a:lvl5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lvl5pPr>
        <a:lvl6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lvl6pPr>
        <a:lvl7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lvl7pPr>
        <a:lvl8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lvl8pPr>
        <a:lvl9pPr algn="l" defTabSz="914400" fontAlgn="auto" hangingPunct="0" indent="0" latinLnBrk="1" marL="0" marR="0" rtl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kumimoji="0" normalizeH="0" spc="0" strike="noStrike" sz="1800" u="none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none"/>
      </a:style>
    </a:txDef>
  </a:objectDefaults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_rels/sheet6.xml.rels><?xml version="1.0" encoding="UTF-8" standalone="yes"?>
<Relationships xmlns="http://schemas.openxmlformats.org/package/2006/relationships">
<Relationship Id="rId1" Target="../printerSettings/printerSettings6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IU10"/>
  <sheetViews>
    <sheetView showGridLines="0" workbookViewId="0">
      <selection sqref="A1:I1"/>
    </sheetView>
  </sheetViews>
  <sheetFormatPr customHeight="1" defaultColWidth="10" defaultRowHeight="14.25"/>
  <cols>
    <col min="1" max="1" customWidth="true" style="22" width="10.0" collapsed="false"/>
    <col min="2" max="2" customWidth="true" style="22" width="25.19921875" collapsed="false"/>
    <col min="3" max="3" customWidth="true" style="22" width="8.59765625" collapsed="false"/>
    <col min="4" max="4" customWidth="true" style="22" width="29.09765625" collapsed="false"/>
    <col min="5" max="5" customWidth="true" style="22" width="10.3984375" collapsed="false"/>
    <col min="6" max="6" customWidth="true" style="22" width="6.3984375" collapsed="false"/>
    <col min="7" max="7" customWidth="true" style="22" width="11.0" collapsed="false"/>
    <col min="8" max="8" customWidth="true" style="22" width="11.09765625" collapsed="false"/>
    <col min="9" max="9" customWidth="true" style="22" width="15.296875" collapsed="false"/>
    <col min="10" max="255" customWidth="true" style="22" width="10.0" collapsed="false"/>
  </cols>
  <sheetData>
    <row customHeight="1" ht="18.95" r="1" spans="1:9">
      <c r="A1" s="91" t="s">
        <v>0</v>
      </c>
      <c r="B1" s="92"/>
      <c r="C1" s="92"/>
      <c r="D1" s="92"/>
      <c r="E1" s="92"/>
      <c r="F1" s="92"/>
      <c r="G1" s="92"/>
      <c r="H1" s="92"/>
      <c r="I1" s="93"/>
    </row>
    <row customHeight="1" ht="44.65" r="2" spans="1:9">
      <c r="A2" s="69" t="s">
        <v>1</v>
      </c>
      <c r="B2" s="70" t="s">
        <v>2</v>
      </c>
      <c r="C2" s="70" t="s">
        <v>3</v>
      </c>
      <c r="D2" s="70" t="s">
        <v>4</v>
      </c>
      <c r="E2" s="70" t="s">
        <v>5</v>
      </c>
      <c r="F2" s="60" t="s">
        <v>6</v>
      </c>
      <c r="G2" s="60" t="s">
        <v>160</v>
      </c>
      <c r="H2" s="60" t="s">
        <v>159</v>
      </c>
      <c r="I2" s="60" t="s">
        <v>7</v>
      </c>
    </row>
    <row customHeight="1" ht="20.45" r="3" spans="1:9">
      <c r="A3" s="88" t="s">
        <v>41</v>
      </c>
      <c r="B3" s="89"/>
      <c r="C3" s="89"/>
      <c r="D3" s="89"/>
      <c r="E3" s="90"/>
      <c r="F3" s="80"/>
      <c r="G3" s="80"/>
      <c r="H3" s="81">
        <f>F3*G3</f>
        <v>0</v>
      </c>
      <c r="I3" s="82"/>
    </row>
    <row customHeight="1" ht="16.5" r="4" spans="1:9">
      <c r="A4" s="33"/>
      <c r="B4" s="46" t="s">
        <v>47</v>
      </c>
      <c r="C4" s="29" t="s">
        <v>38</v>
      </c>
      <c r="D4" s="29" t="s">
        <v>135</v>
      </c>
      <c r="E4" s="94" t="s">
        <v>165</v>
      </c>
      <c r="F4" s="83">
        <v>4</v>
      </c>
      <c r="G4" s="96"/>
      <c r="H4" s="83">
        <f>G4*F4</f>
        <v>0</v>
      </c>
      <c r="I4" s="83"/>
    </row>
    <row ht="15" r="5" spans="1:9">
      <c r="A5" s="33"/>
      <c r="B5" s="46"/>
      <c r="C5" s="29"/>
      <c r="D5" s="45" t="s">
        <v>136</v>
      </c>
      <c r="E5" s="95"/>
      <c r="F5" s="84"/>
      <c r="G5" s="97"/>
      <c r="H5" s="84"/>
      <c r="I5" s="84"/>
    </row>
    <row ht="15" r="6" spans="1:9">
      <c r="A6" s="33"/>
      <c r="B6" s="46"/>
      <c r="C6" s="29"/>
      <c r="D6" s="45" t="s">
        <v>137</v>
      </c>
      <c r="E6" s="56"/>
      <c r="F6" s="83"/>
      <c r="G6" s="58"/>
      <c r="H6" s="58"/>
      <c r="I6" s="57"/>
    </row>
    <row ht="15" r="7" spans="1:9">
      <c r="A7" s="33"/>
      <c r="B7" s="46"/>
      <c r="C7" s="29"/>
      <c r="D7" s="45" t="s">
        <v>138</v>
      </c>
      <c r="E7" s="56"/>
      <c r="F7" s="84"/>
      <c r="G7" s="58"/>
      <c r="H7" s="58"/>
      <c r="I7" s="57"/>
    </row>
    <row ht="15" r="8" spans="1:9">
      <c r="A8" s="33"/>
      <c r="B8" s="46"/>
      <c r="C8" s="29"/>
      <c r="D8" s="45" t="s">
        <v>139</v>
      </c>
      <c r="E8" s="56" t="s">
        <v>141</v>
      </c>
      <c r="F8" s="83">
        <v>30</v>
      </c>
      <c r="G8" s="96"/>
      <c r="H8" s="83">
        <f>G8*F8</f>
        <v>0</v>
      </c>
      <c r="I8" s="83"/>
    </row>
    <row ht="15" r="9" spans="1:9">
      <c r="A9" s="33"/>
      <c r="B9" s="46"/>
      <c r="C9" s="29"/>
      <c r="D9" s="45" t="s">
        <v>140</v>
      </c>
      <c r="E9" s="56"/>
      <c r="F9" s="84"/>
      <c r="G9" s="97"/>
      <c r="H9" s="84"/>
      <c r="I9" s="84"/>
    </row>
    <row customFormat="1" customHeight="1" ht="20.45" r="10" s="22" spans="1:9">
      <c r="A10" s="85" t="s">
        <v>79</v>
      </c>
      <c r="B10" s="86"/>
      <c r="C10" s="86"/>
      <c r="D10" s="86"/>
      <c r="E10" s="86"/>
      <c r="F10" s="86"/>
      <c r="G10" s="87"/>
      <c r="H10" s="61">
        <f>SUM(H3:H3)</f>
        <v>0</v>
      </c>
      <c r="I10" s="44"/>
    </row>
  </sheetData>
  <mergeCells count="13">
    <mergeCell ref="I8:I9"/>
    <mergeCell ref="A10:G10"/>
    <mergeCell ref="A3:E3"/>
    <mergeCell ref="A1:I1"/>
    <mergeCell ref="E4:E5"/>
    <mergeCell ref="F4:F5"/>
    <mergeCell ref="G4:G5"/>
    <mergeCell ref="H4:H5"/>
    <mergeCell ref="I4:I5"/>
    <mergeCell ref="F6:F7"/>
    <mergeCell ref="F8:F9"/>
    <mergeCell ref="G8:G9"/>
    <mergeCell ref="H8:H9"/>
  </mergeCells>
  <pageMargins bottom="1" footer="0.5" header="0.5" left="0.75" right="0.75" top="1"/>
  <pageSetup fitToHeight="0" horizontalDpi="4294967295" orientation="landscape" r:id="rId1" scale="69"/>
  <headerFooter>
    <oddFooter><![CDATA[&L&"Helvetica,Regular"&12&K000000&K000000    &P]]></oddFooter>
  </headerFooter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IU44"/>
  <sheetViews>
    <sheetView showGridLines="0" workbookViewId="0">
      <selection activeCell="F26" sqref="F26:F27"/>
    </sheetView>
  </sheetViews>
  <sheetFormatPr customHeight="1" defaultColWidth="10" defaultRowHeight="14.25"/>
  <cols>
    <col min="1" max="1" customWidth="true" style="1" width="10.0" collapsed="false"/>
    <col min="2" max="2" customWidth="true" style="1" width="26.69921875" collapsed="false"/>
    <col min="3" max="3" customWidth="true" style="1" width="8.59765625" collapsed="false"/>
    <col min="4" max="4" customWidth="true" style="1" width="30.09765625" collapsed="false"/>
    <col min="5" max="5" customWidth="true" style="1" width="9.09765625" collapsed="false"/>
    <col min="6" max="6" customWidth="true" style="1" width="6.3984375" collapsed="false"/>
    <col min="7" max="7" customWidth="true" style="1" width="11.09765625" collapsed="false"/>
    <col min="8" max="8" customWidth="true" style="1" width="11.19921875" collapsed="false"/>
    <col min="9" max="9" customWidth="true" style="1" width="18.0" collapsed="false"/>
    <col min="10" max="255" customWidth="true" style="1" width="10.0" collapsed="false"/>
  </cols>
  <sheetData>
    <row customHeight="1" ht="18.95" r="1" spans="1:9">
      <c r="A1" s="91" t="s">
        <v>0</v>
      </c>
      <c r="B1" s="92"/>
      <c r="C1" s="92"/>
      <c r="D1" s="92"/>
      <c r="E1" s="92"/>
      <c r="F1" s="92"/>
      <c r="G1" s="92"/>
      <c r="H1" s="92"/>
      <c r="I1" s="93"/>
    </row>
    <row customHeight="1" ht="44.65" r="2" spans="1:9">
      <c r="A2" s="59" t="s">
        <v>1</v>
      </c>
      <c r="B2" s="60" t="s">
        <v>2</v>
      </c>
      <c r="C2" s="60" t="s">
        <v>3</v>
      </c>
      <c r="D2" s="60" t="s">
        <v>4</v>
      </c>
      <c r="E2" s="60" t="s">
        <v>5</v>
      </c>
      <c r="F2" s="60" t="s">
        <v>6</v>
      </c>
      <c r="G2" s="60" t="s">
        <v>160</v>
      </c>
      <c r="H2" s="60" t="s">
        <v>159</v>
      </c>
      <c r="I2" s="60" t="s">
        <v>7</v>
      </c>
    </row>
    <row customHeight="1" ht="20.65" r="3" spans="1:9">
      <c r="A3" s="101" t="s">
        <v>8</v>
      </c>
      <c r="B3" s="102"/>
      <c r="C3" s="102"/>
      <c r="D3" s="102"/>
      <c r="E3" s="102"/>
      <c r="F3" s="102"/>
      <c r="G3" s="103"/>
      <c r="H3" s="53">
        <f>SUM(H4:H7)</f>
        <v>0</v>
      </c>
      <c r="I3" s="52"/>
    </row>
    <row customHeight="1" ht="53.1" r="4" spans="1:9">
      <c r="A4" s="104"/>
      <c r="B4" s="5" t="s">
        <v>9</v>
      </c>
      <c r="C4" s="5" t="s">
        <v>10</v>
      </c>
      <c r="D4" s="5" t="s">
        <v>11</v>
      </c>
      <c r="E4" s="5"/>
      <c r="F4" s="6">
        <v>1</v>
      </c>
      <c r="G4" s="62"/>
      <c r="H4" s="7">
        <f>F4*G4</f>
        <v>0</v>
      </c>
      <c r="I4" s="7"/>
    </row>
    <row customHeight="1" ht="53.1" r="5" spans="1:9">
      <c r="A5" s="105"/>
      <c r="B5" s="5" t="s">
        <v>12</v>
      </c>
      <c r="C5" s="5" t="s">
        <v>13</v>
      </c>
      <c r="D5" s="5" t="s">
        <v>117</v>
      </c>
      <c r="E5" s="5" t="s">
        <v>14</v>
      </c>
      <c r="F5" s="6">
        <v>400</v>
      </c>
      <c r="G5" s="62"/>
      <c r="H5" s="7">
        <f ref="H5:H7" si="0" t="shared">F5*G5</f>
        <v>0</v>
      </c>
      <c r="I5" s="7"/>
    </row>
    <row customHeight="1" ht="32.450000000000003" r="6" spans="1:9">
      <c r="A6" s="105"/>
      <c r="B6" s="5" t="s">
        <v>15</v>
      </c>
      <c r="C6" s="5" t="s">
        <v>16</v>
      </c>
      <c r="D6" s="5" t="s">
        <v>17</v>
      </c>
      <c r="E6" s="5"/>
      <c r="F6" s="6">
        <v>1</v>
      </c>
      <c r="G6" s="62"/>
      <c r="H6" s="7">
        <f si="0" t="shared"/>
        <v>0</v>
      </c>
      <c r="I6" s="7"/>
    </row>
    <row customHeight="1" ht="20.45" r="7" spans="1:9">
      <c r="A7" s="106"/>
      <c r="B7" s="5" t="s">
        <v>18</v>
      </c>
      <c r="C7" s="5" t="s">
        <v>16</v>
      </c>
      <c r="D7" s="5" t="s">
        <v>19</v>
      </c>
      <c r="E7" s="5"/>
      <c r="F7" s="6">
        <v>1</v>
      </c>
      <c r="G7" s="62"/>
      <c r="H7" s="7">
        <f si="0" t="shared"/>
        <v>0</v>
      </c>
      <c r="I7" s="7"/>
    </row>
    <row customHeight="1" ht="20.45" r="8" spans="1:9">
      <c r="A8" s="101" t="s">
        <v>20</v>
      </c>
      <c r="B8" s="102"/>
      <c r="C8" s="102"/>
      <c r="D8" s="102"/>
      <c r="E8" s="102"/>
      <c r="F8" s="102"/>
      <c r="G8" s="103"/>
      <c r="H8" s="53">
        <f>SUM(H9:H13)</f>
        <v>0</v>
      </c>
      <c r="I8" s="52"/>
    </row>
    <row customHeight="1" ht="32.450000000000003" r="9" spans="1:9">
      <c r="A9" s="104"/>
      <c r="B9" s="5" t="s">
        <v>21</v>
      </c>
      <c r="C9" s="5" t="s">
        <v>16</v>
      </c>
      <c r="D9" s="5" t="s">
        <v>22</v>
      </c>
      <c r="E9" s="5"/>
      <c r="F9" s="6">
        <v>1</v>
      </c>
      <c r="G9" s="62"/>
      <c r="H9" s="7">
        <f>F9*G9</f>
        <v>0</v>
      </c>
      <c r="I9" s="7"/>
    </row>
    <row customHeight="1" ht="32.450000000000003" r="10" spans="1:9">
      <c r="A10" s="105"/>
      <c r="B10" s="5" t="s">
        <v>23</v>
      </c>
      <c r="C10" s="5" t="s">
        <v>16</v>
      </c>
      <c r="D10" s="5" t="s">
        <v>24</v>
      </c>
      <c r="E10" s="5"/>
      <c r="F10" s="6">
        <v>1</v>
      </c>
      <c r="G10" s="62"/>
      <c r="H10" s="7">
        <f ref="H10:H13" si="1" t="shared">F10*G10</f>
        <v>0</v>
      </c>
      <c r="I10" s="7"/>
    </row>
    <row customHeight="1" ht="32.450000000000003" r="11" spans="1:9">
      <c r="A11" s="105"/>
      <c r="B11" s="5" t="s">
        <v>25</v>
      </c>
      <c r="C11" s="5" t="s">
        <v>16</v>
      </c>
      <c r="D11" s="5" t="s">
        <v>26</v>
      </c>
      <c r="E11" s="5"/>
      <c r="F11" s="6">
        <v>1</v>
      </c>
      <c r="G11" s="62"/>
      <c r="H11" s="7">
        <f si="1" t="shared"/>
        <v>0</v>
      </c>
      <c r="I11" s="7"/>
    </row>
    <row customHeight="1" ht="20.45" r="12" spans="1:9">
      <c r="A12" s="105"/>
      <c r="B12" s="5" t="s">
        <v>27</v>
      </c>
      <c r="C12" s="5" t="s">
        <v>16</v>
      </c>
      <c r="D12" s="5" t="s">
        <v>26</v>
      </c>
      <c r="E12" s="5"/>
      <c r="F12" s="6">
        <v>1</v>
      </c>
      <c r="G12" s="62"/>
      <c r="H12" s="7">
        <f si="1" t="shared"/>
        <v>0</v>
      </c>
      <c r="I12" s="7"/>
    </row>
    <row customHeight="1" ht="24.95" r="13" spans="1:9">
      <c r="A13" s="106"/>
      <c r="B13" s="5" t="s">
        <v>28</v>
      </c>
      <c r="C13" s="5" t="s">
        <v>16</v>
      </c>
      <c r="D13" s="5" t="s">
        <v>26</v>
      </c>
      <c r="E13" s="5"/>
      <c r="F13" s="6">
        <v>1</v>
      </c>
      <c r="G13" s="62"/>
      <c r="H13" s="7">
        <f si="1" t="shared"/>
        <v>0</v>
      </c>
      <c r="I13" s="7"/>
    </row>
    <row customHeight="1" ht="20.45" r="14" spans="1:9">
      <c r="A14" s="101" t="s">
        <v>29</v>
      </c>
      <c r="B14" s="102"/>
      <c r="C14" s="102"/>
      <c r="D14" s="102"/>
      <c r="E14" s="102"/>
      <c r="F14" s="102"/>
      <c r="G14" s="103"/>
      <c r="H14" s="53">
        <f>H15</f>
        <v>0</v>
      </c>
      <c r="I14" s="52"/>
    </row>
    <row customHeight="1" ht="53.1" r="15" spans="1:9">
      <c r="A15" s="4"/>
      <c r="B15" s="5" t="s">
        <v>30</v>
      </c>
      <c r="C15" s="5" t="s">
        <v>31</v>
      </c>
      <c r="D15" s="5" t="s">
        <v>32</v>
      </c>
      <c r="E15" s="5"/>
      <c r="F15" s="6">
        <v>1</v>
      </c>
      <c r="G15" s="62"/>
      <c r="H15" s="7">
        <f>F15*G15</f>
        <v>0</v>
      </c>
      <c r="I15" s="5"/>
    </row>
    <row customHeight="1" ht="20.45" r="16" spans="1:9">
      <c r="A16" s="101" t="s">
        <v>33</v>
      </c>
      <c r="B16" s="102"/>
      <c r="C16" s="102"/>
      <c r="D16" s="102"/>
      <c r="E16" s="102"/>
      <c r="F16" s="102"/>
      <c r="G16" s="103"/>
      <c r="H16" s="53">
        <f>H17</f>
        <v>0</v>
      </c>
      <c r="I16" s="52"/>
    </row>
    <row customHeight="1" ht="32.450000000000003" r="17" spans="1:255">
      <c r="A17" s="4"/>
      <c r="B17" s="5" t="s">
        <v>34</v>
      </c>
      <c r="C17" s="5" t="s">
        <v>35</v>
      </c>
      <c r="D17" s="5" t="s">
        <v>36</v>
      </c>
      <c r="E17" s="5"/>
      <c r="F17" s="6">
        <v>1</v>
      </c>
      <c r="G17" s="62"/>
      <c r="H17" s="7">
        <f>F17*G17</f>
        <v>0</v>
      </c>
      <c r="I17" s="7"/>
    </row>
    <row customHeight="1" ht="20.45" r="18" spans="1:255">
      <c r="A18" s="101" t="s">
        <v>37</v>
      </c>
      <c r="B18" s="102"/>
      <c r="C18" s="102"/>
      <c r="D18" s="102"/>
      <c r="E18" s="102"/>
      <c r="F18" s="102"/>
      <c r="G18" s="103"/>
      <c r="H18" s="53">
        <f>SUM(H19:H21)</f>
        <v>0</v>
      </c>
      <c r="I18" s="52"/>
    </row>
    <row customHeight="1" ht="32.450000000000003" r="19" spans="1:255">
      <c r="A19" s="104"/>
      <c r="B19" s="47" t="s">
        <v>142</v>
      </c>
      <c r="C19" s="5" t="s">
        <v>16</v>
      </c>
      <c r="D19" s="5" t="s">
        <v>120</v>
      </c>
      <c r="E19" s="5"/>
      <c r="F19" s="6">
        <v>1</v>
      </c>
      <c r="G19" s="62"/>
      <c r="H19" s="7">
        <f>F19*G19</f>
        <v>0</v>
      </c>
      <c r="I19" s="5" t="s">
        <v>130</v>
      </c>
    </row>
    <row customHeight="1" ht="32.450000000000003" r="20" spans="1:255">
      <c r="A20" s="105"/>
      <c r="B20" s="47" t="s">
        <v>143</v>
      </c>
      <c r="C20" s="5" t="s">
        <v>38</v>
      </c>
      <c r="D20" s="5" t="s">
        <v>39</v>
      </c>
      <c r="E20" s="5"/>
      <c r="F20" s="6">
        <v>1</v>
      </c>
      <c r="G20" s="62"/>
      <c r="H20" s="7">
        <f ref="H20:H21" si="2" t="shared">F20*G20</f>
        <v>0</v>
      </c>
      <c r="I20" s="5" t="s">
        <v>131</v>
      </c>
    </row>
    <row customHeight="1" ht="20.45" r="21" spans="1:255">
      <c r="A21" s="106"/>
      <c r="B21" s="47" t="s">
        <v>144</v>
      </c>
      <c r="C21" s="5" t="s">
        <v>38</v>
      </c>
      <c r="D21" s="5" t="s">
        <v>40</v>
      </c>
      <c r="E21" s="5"/>
      <c r="F21" s="6">
        <v>1</v>
      </c>
      <c r="G21" s="62"/>
      <c r="H21" s="7">
        <f si="2" t="shared"/>
        <v>0</v>
      </c>
      <c r="I21" s="7"/>
    </row>
    <row customHeight="1" ht="20.45" r="22" spans="1:255">
      <c r="A22" s="101" t="s">
        <v>41</v>
      </c>
      <c r="B22" s="102"/>
      <c r="C22" s="102"/>
      <c r="D22" s="102"/>
      <c r="E22" s="102"/>
      <c r="F22" s="102"/>
      <c r="G22" s="103"/>
      <c r="H22" s="53">
        <f>SUM(H23:H33)</f>
        <v>0</v>
      </c>
      <c r="I22" s="52"/>
    </row>
    <row customHeight="1" ht="92.45" r="23" spans="1:255">
      <c r="A23" s="107"/>
      <c r="B23" s="5" t="s">
        <v>42</v>
      </c>
      <c r="C23" s="5" t="s">
        <v>38</v>
      </c>
      <c r="D23" s="5" t="s">
        <v>43</v>
      </c>
      <c r="E23" s="5"/>
      <c r="F23" s="6">
        <v>1</v>
      </c>
      <c r="G23" s="62"/>
      <c r="H23" s="7">
        <f>F23*G23</f>
        <v>0</v>
      </c>
      <c r="I23" s="7"/>
    </row>
    <row ht="76.5" r="24" spans="1:255">
      <c r="A24" s="108"/>
      <c r="B24" s="26" t="s">
        <v>44</v>
      </c>
      <c r="C24" s="26" t="s">
        <v>38</v>
      </c>
      <c r="D24" s="26" t="s">
        <v>45</v>
      </c>
      <c r="E24" s="26" t="s">
        <v>46</v>
      </c>
      <c r="F24" s="30">
        <v>60</v>
      </c>
      <c r="G24" s="63"/>
      <c r="H24" s="7">
        <f ref="H24:H33" si="3" t="shared">F24*G24</f>
        <v>0</v>
      </c>
      <c r="I24" s="26" t="s">
        <v>132</v>
      </c>
    </row>
    <row ht="25.5" r="25" spans="1:255">
      <c r="A25" s="108"/>
      <c r="B25" s="32" t="s">
        <v>47</v>
      </c>
      <c r="C25" s="32" t="s">
        <v>38</v>
      </c>
      <c r="D25" s="48" t="s">
        <v>145</v>
      </c>
      <c r="E25" s="48" t="s">
        <v>146</v>
      </c>
      <c r="F25" s="32">
        <v>1</v>
      </c>
      <c r="G25" s="54"/>
      <c r="H25" s="7">
        <f si="3" t="shared"/>
        <v>0</v>
      </c>
      <c r="I25" s="32"/>
    </row>
    <row ht="25.5" r="26" spans="1:255">
      <c r="A26" s="108"/>
      <c r="B26" s="110" t="s">
        <v>47</v>
      </c>
      <c r="C26" s="112" t="s">
        <v>38</v>
      </c>
      <c r="D26" s="29" t="s">
        <v>121</v>
      </c>
      <c r="E26" s="114" t="s">
        <v>48</v>
      </c>
      <c r="F26" s="122">
        <v>20</v>
      </c>
      <c r="G26" s="118"/>
      <c r="H26" s="120">
        <f>F26*G26</f>
        <v>0</v>
      </c>
      <c r="I26" s="83" t="s">
        <v>132</v>
      </c>
    </row>
    <row customHeight="1" ht="13.5" r="27" spans="1:255">
      <c r="A27" s="108"/>
      <c r="B27" s="110"/>
      <c r="C27" s="112"/>
      <c r="D27" s="29" t="s">
        <v>122</v>
      </c>
      <c r="E27" s="115"/>
      <c r="F27" s="123"/>
      <c r="G27" s="119"/>
      <c r="H27" s="121"/>
      <c r="I27" s="117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</row>
    <row customHeight="1" ht="13.5" r="28" spans="1:255">
      <c r="A28" s="108"/>
      <c r="B28" s="111"/>
      <c r="C28" s="113"/>
      <c r="D28" s="28" t="s">
        <v>123</v>
      </c>
      <c r="E28" s="116"/>
      <c r="F28" s="31">
        <v>20</v>
      </c>
      <c r="G28" s="64"/>
      <c r="H28" s="65">
        <f si="3" t="shared"/>
        <v>0</v>
      </c>
      <c r="I28" s="84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</row>
    <row ht="51" r="29" spans="1:255">
      <c r="A29" s="108"/>
      <c r="B29" s="8" t="s">
        <v>49</v>
      </c>
      <c r="C29" s="8" t="s">
        <v>38</v>
      </c>
      <c r="D29" s="27" t="s">
        <v>50</v>
      </c>
      <c r="E29" s="8" t="s">
        <v>51</v>
      </c>
      <c r="F29" s="9">
        <v>2000</v>
      </c>
      <c r="G29" s="62"/>
      <c r="H29" s="65">
        <f si="3" t="shared"/>
        <v>0</v>
      </c>
      <c r="I29" s="55"/>
    </row>
    <row customHeight="1" ht="32.450000000000003" r="30" spans="1:255">
      <c r="A30" s="108"/>
      <c r="B30" s="5" t="s">
        <v>52</v>
      </c>
      <c r="C30" s="5" t="s">
        <v>38</v>
      </c>
      <c r="D30" s="5" t="s">
        <v>53</v>
      </c>
      <c r="E30" s="5" t="s">
        <v>54</v>
      </c>
      <c r="F30" s="6">
        <v>1700</v>
      </c>
      <c r="G30" s="62"/>
      <c r="H30" s="65">
        <f si="3" t="shared"/>
        <v>0</v>
      </c>
      <c r="I30" s="7"/>
    </row>
    <row customHeight="1" ht="32.450000000000003" r="31" spans="1:255">
      <c r="A31" s="108"/>
      <c r="B31" s="5" t="s">
        <v>55</v>
      </c>
      <c r="C31" s="5" t="s">
        <v>38</v>
      </c>
      <c r="D31" s="5" t="s">
        <v>56</v>
      </c>
      <c r="E31" s="5" t="s">
        <v>57</v>
      </c>
      <c r="F31" s="6">
        <v>10000</v>
      </c>
      <c r="G31" s="62"/>
      <c r="H31" s="65">
        <f si="3" t="shared"/>
        <v>0</v>
      </c>
      <c r="I31" s="7"/>
    </row>
    <row ht="76.5" r="32" spans="1:255">
      <c r="A32" s="108"/>
      <c r="B32" s="5" t="s">
        <v>58</v>
      </c>
      <c r="C32" s="5" t="s">
        <v>59</v>
      </c>
      <c r="D32" s="5" t="s">
        <v>128</v>
      </c>
      <c r="E32" s="5" t="s">
        <v>124</v>
      </c>
      <c r="F32" s="6">
        <v>2</v>
      </c>
      <c r="G32" s="62"/>
      <c r="H32" s="65">
        <f si="3" t="shared"/>
        <v>0</v>
      </c>
      <c r="I32" s="5"/>
    </row>
    <row ht="114.75" r="33" spans="1:9">
      <c r="A33" s="109"/>
      <c r="B33" s="5" t="s">
        <v>60</v>
      </c>
      <c r="C33" s="5" t="s">
        <v>38</v>
      </c>
      <c r="D33" s="5" t="s">
        <v>126</v>
      </c>
      <c r="E33" s="5" t="s">
        <v>61</v>
      </c>
      <c r="F33" s="6">
        <v>2</v>
      </c>
      <c r="G33" s="62"/>
      <c r="H33" s="65">
        <f si="3" t="shared"/>
        <v>0</v>
      </c>
      <c r="I33" s="5"/>
    </row>
    <row customHeight="1" ht="20.45" r="34" spans="1:9">
      <c r="A34" s="51" t="s">
        <v>62</v>
      </c>
      <c r="B34" s="66"/>
      <c r="C34" s="67"/>
      <c r="D34" s="67"/>
      <c r="E34" s="67"/>
      <c r="F34" s="67"/>
      <c r="G34" s="68"/>
      <c r="H34" s="53">
        <f>SUM(H35:H36)</f>
        <v>0</v>
      </c>
      <c r="I34" s="52"/>
    </row>
    <row customHeight="1" ht="92.45" r="35" spans="1:9">
      <c r="A35" s="104"/>
      <c r="B35" s="5" t="s">
        <v>63</v>
      </c>
      <c r="C35" s="5" t="s">
        <v>38</v>
      </c>
      <c r="D35" s="5" t="s">
        <v>155</v>
      </c>
      <c r="E35" s="5" t="s">
        <v>125</v>
      </c>
      <c r="F35" s="6">
        <v>65</v>
      </c>
      <c r="G35" s="62"/>
      <c r="H35" s="7">
        <f>F35*G35</f>
        <v>0</v>
      </c>
      <c r="I35" s="7"/>
    </row>
    <row ht="25.5" r="36" spans="1:9">
      <c r="A36" s="106"/>
      <c r="B36" s="10" t="s">
        <v>47</v>
      </c>
      <c r="C36" s="7" t="s">
        <v>38</v>
      </c>
      <c r="D36" s="29" t="s">
        <v>127</v>
      </c>
      <c r="E36" s="7" t="s">
        <v>48</v>
      </c>
      <c r="F36" s="6">
        <v>20</v>
      </c>
      <c r="G36" s="62"/>
      <c r="H36" s="7">
        <f>F36*G36</f>
        <v>0</v>
      </c>
      <c r="I36" s="7"/>
    </row>
    <row customHeight="1" ht="20.45" r="37" spans="1:9">
      <c r="A37" s="101" t="s">
        <v>64</v>
      </c>
      <c r="B37" s="102"/>
      <c r="C37" s="102"/>
      <c r="D37" s="102"/>
      <c r="E37" s="102"/>
      <c r="F37" s="102"/>
      <c r="G37" s="103"/>
      <c r="H37" s="53">
        <f>SUM(H38:H41)</f>
        <v>0</v>
      </c>
      <c r="I37" s="52"/>
    </row>
    <row customHeight="1" ht="24.95" r="38" spans="1:9">
      <c r="A38" s="104"/>
      <c r="B38" s="5" t="s">
        <v>65</v>
      </c>
      <c r="C38" s="5" t="s">
        <v>13</v>
      </c>
      <c r="D38" s="5" t="s">
        <v>66</v>
      </c>
      <c r="E38" s="5" t="s">
        <v>67</v>
      </c>
      <c r="F38" s="6">
        <v>50</v>
      </c>
      <c r="G38" s="62"/>
      <c r="H38" s="7">
        <f>F38*G38</f>
        <v>0</v>
      </c>
      <c r="I38" s="7"/>
    </row>
    <row customHeight="1" ht="29.1" r="39" spans="1:9">
      <c r="A39" s="105"/>
      <c r="B39" s="5" t="s">
        <v>68</v>
      </c>
      <c r="C39" s="5" t="s">
        <v>13</v>
      </c>
      <c r="D39" s="5" t="s">
        <v>69</v>
      </c>
      <c r="E39" s="5" t="s">
        <v>67</v>
      </c>
      <c r="F39" s="6">
        <v>200</v>
      </c>
      <c r="G39" s="62"/>
      <c r="H39" s="7">
        <f ref="H39:H41" si="4" t="shared">F39*G39</f>
        <v>0</v>
      </c>
      <c r="I39" s="7"/>
    </row>
    <row customHeight="1" ht="20.45" r="40" spans="1:9">
      <c r="A40" s="105"/>
      <c r="B40" s="5" t="s">
        <v>70</v>
      </c>
      <c r="C40" s="5" t="s">
        <v>10</v>
      </c>
      <c r="D40" s="5" t="s">
        <v>71</v>
      </c>
      <c r="E40" s="5"/>
      <c r="F40" s="6">
        <v>1</v>
      </c>
      <c r="G40" s="62"/>
      <c r="H40" s="7">
        <f si="4" t="shared"/>
        <v>0</v>
      </c>
      <c r="I40" s="7"/>
    </row>
    <row customHeight="1" ht="32.450000000000003" r="41" spans="1:9">
      <c r="A41" s="106"/>
      <c r="B41" s="5" t="s">
        <v>72</v>
      </c>
      <c r="C41" s="5" t="s">
        <v>16</v>
      </c>
      <c r="D41" s="5" t="s">
        <v>73</v>
      </c>
      <c r="E41" s="5"/>
      <c r="F41" s="6">
        <v>1</v>
      </c>
      <c r="G41" s="62"/>
      <c r="H41" s="7">
        <f si="4" t="shared"/>
        <v>0</v>
      </c>
      <c r="I41" s="7"/>
    </row>
    <row customHeight="1" ht="20.45" r="42" spans="1:9">
      <c r="A42" s="101" t="s">
        <v>74</v>
      </c>
      <c r="B42" s="102"/>
      <c r="C42" s="102"/>
      <c r="D42" s="102"/>
      <c r="E42" s="102"/>
      <c r="F42" s="102"/>
      <c r="G42" s="103"/>
      <c r="H42" s="53">
        <f>H43</f>
        <v>0</v>
      </c>
      <c r="I42" s="52"/>
    </row>
    <row customHeight="1" ht="80.45" r="43" spans="1:9">
      <c r="A43" s="4"/>
      <c r="B43" s="5" t="s">
        <v>75</v>
      </c>
      <c r="C43" s="5" t="s">
        <v>76</v>
      </c>
      <c r="D43" s="5" t="s">
        <v>77</v>
      </c>
      <c r="E43" s="5"/>
      <c r="F43" s="6">
        <v>1</v>
      </c>
      <c r="G43" s="62"/>
      <c r="H43" s="7">
        <f>F43*G43</f>
        <v>0</v>
      </c>
      <c r="I43" s="5" t="s">
        <v>78</v>
      </c>
    </row>
    <row customHeight="1" ht="20.45" r="44" spans="1:9">
      <c r="A44" s="98" t="s">
        <v>79</v>
      </c>
      <c r="B44" s="99"/>
      <c r="C44" s="99"/>
      <c r="D44" s="99"/>
      <c r="E44" s="99"/>
      <c r="F44" s="99"/>
      <c r="G44" s="100"/>
      <c r="H44" s="12">
        <f>SUM(H3+H8+H14+H16+H18+H22+H34+H37+H42)</f>
        <v>0</v>
      </c>
      <c r="I44" s="11"/>
    </row>
  </sheetData>
  <mergeCells count="23">
    <mergeCell ref="A1:I1"/>
    <mergeCell ref="B26:B28"/>
    <mergeCell ref="C26:C28"/>
    <mergeCell ref="E26:E28"/>
    <mergeCell ref="I26:I28"/>
    <mergeCell ref="G26:G27"/>
    <mergeCell ref="H26:H27"/>
    <mergeCell ref="F26:F27"/>
    <mergeCell ref="A44:G44"/>
    <mergeCell ref="A3:G3"/>
    <mergeCell ref="A8:G8"/>
    <mergeCell ref="A14:G14"/>
    <mergeCell ref="A16:G16"/>
    <mergeCell ref="A18:G18"/>
    <mergeCell ref="A22:G22"/>
    <mergeCell ref="A37:G37"/>
    <mergeCell ref="A42:G42"/>
    <mergeCell ref="A4:A7"/>
    <mergeCell ref="A9:A13"/>
    <mergeCell ref="A19:A21"/>
    <mergeCell ref="A23:A33"/>
    <mergeCell ref="A38:A41"/>
    <mergeCell ref="A35:A36"/>
  </mergeCells>
  <pageMargins bottom="0.75" footer="0.3" header="0.3" left="0.25" right="0.25" top="0.75"/>
  <pageSetup fitToHeight="0" horizontalDpi="4294967295" orientation="landscape" r:id="rId1" scale="74"/>
  <headerFooter>
    <oddFooter><![CDATA[&L&"Helvetica,Regular"&12&K000000&K000000    &P]]></oddFooter>
  </headerFooter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IU35"/>
  <sheetViews>
    <sheetView showGridLines="0" topLeftCell="C28" workbookViewId="0">
      <selection activeCell="G24" sqref="G24"/>
    </sheetView>
  </sheetViews>
  <sheetFormatPr customHeight="1" defaultColWidth="11.59765625" defaultRowHeight="14.25"/>
  <cols>
    <col min="1" max="1" customWidth="true" style="13" width="11.59765625" collapsed="false"/>
    <col min="2" max="2" customWidth="true" style="13" width="31.19921875" collapsed="false"/>
    <col min="3" max="3" customWidth="true" style="13" width="9.09765625" collapsed="false"/>
    <col min="4" max="4" customWidth="true" style="13" width="35.09765625" collapsed="false"/>
    <col min="5" max="5" customWidth="true" style="13" width="10.59765625" collapsed="false"/>
    <col min="6" max="6" customWidth="true" style="13" width="7.5" collapsed="false"/>
    <col min="7" max="8" customWidth="true" style="13" width="11.0" collapsed="false"/>
    <col min="9" max="9" customWidth="true" style="13" width="21.0" collapsed="false"/>
    <col min="10" max="255" customWidth="true" style="13" width="11.59765625" collapsed="false"/>
  </cols>
  <sheetData>
    <row customHeight="1" ht="18" r="1" spans="1:9">
      <c r="A1" s="130" t="s">
        <v>80</v>
      </c>
      <c r="B1" s="131"/>
      <c r="C1" s="131"/>
      <c r="D1" s="131"/>
      <c r="E1" s="131"/>
      <c r="F1" s="131"/>
      <c r="G1" s="131"/>
      <c r="H1" s="131"/>
      <c r="I1" s="132"/>
    </row>
    <row customHeight="1" ht="44.65" r="2" spans="1: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60" t="s">
        <v>160</v>
      </c>
      <c r="H2" s="60" t="s">
        <v>159</v>
      </c>
      <c r="I2" s="3" t="s">
        <v>7</v>
      </c>
    </row>
    <row customHeight="1" ht="20.65" r="3" spans="1:9">
      <c r="A3" s="124" t="s">
        <v>8</v>
      </c>
      <c r="B3" s="125"/>
      <c r="C3" s="125"/>
      <c r="D3" s="125"/>
      <c r="E3" s="125"/>
      <c r="F3" s="125"/>
      <c r="G3" s="126"/>
      <c r="H3" s="15">
        <f>SUM(H4:H5)</f>
        <v>0</v>
      </c>
      <c r="I3" s="14"/>
    </row>
    <row ht="51" r="4" spans="1:9">
      <c r="A4" s="127"/>
      <c r="B4" s="8" t="s">
        <v>9</v>
      </c>
      <c r="C4" s="8" t="s">
        <v>10</v>
      </c>
      <c r="D4" s="8" t="s">
        <v>81</v>
      </c>
      <c r="E4" s="5"/>
      <c r="F4" s="9">
        <v>1</v>
      </c>
      <c r="G4" s="62"/>
      <c r="H4" s="8">
        <f>F4*G4</f>
        <v>0</v>
      </c>
      <c r="I4" s="8"/>
    </row>
    <row ht="51" r="5" spans="1:9">
      <c r="A5" s="128"/>
      <c r="B5" s="8" t="s">
        <v>8</v>
      </c>
      <c r="C5" s="8" t="s">
        <v>10</v>
      </c>
      <c r="D5" s="8" t="s">
        <v>82</v>
      </c>
      <c r="E5" s="5"/>
      <c r="F5" s="9">
        <v>1</v>
      </c>
      <c r="G5" s="62"/>
      <c r="H5" s="8">
        <f>F5*G5</f>
        <v>0</v>
      </c>
      <c r="I5" s="8"/>
    </row>
    <row customHeight="1" ht="20.45" r="6" spans="1:9">
      <c r="A6" s="124" t="s">
        <v>20</v>
      </c>
      <c r="B6" s="125"/>
      <c r="C6" s="125"/>
      <c r="D6" s="125"/>
      <c r="E6" s="125"/>
      <c r="F6" s="125"/>
      <c r="G6" s="126"/>
      <c r="H6" s="15">
        <f>SUM(H7:H10)</f>
        <v>0</v>
      </c>
      <c r="I6" s="14"/>
    </row>
    <row customHeight="1" ht="32.450000000000003" r="7" spans="1:9">
      <c r="A7" s="127"/>
      <c r="B7" s="8" t="s">
        <v>21</v>
      </c>
      <c r="C7" s="8" t="s">
        <v>16</v>
      </c>
      <c r="D7" s="8" t="s">
        <v>83</v>
      </c>
      <c r="E7" s="5"/>
      <c r="F7" s="9">
        <v>1</v>
      </c>
      <c r="G7" s="62"/>
      <c r="H7" s="8">
        <f>F7*G7</f>
        <v>0</v>
      </c>
      <c r="I7" s="8"/>
    </row>
    <row customHeight="1" ht="32.450000000000003" r="8" spans="1:9">
      <c r="A8" s="129"/>
      <c r="B8" s="8" t="s">
        <v>25</v>
      </c>
      <c r="C8" s="8" t="s">
        <v>16</v>
      </c>
      <c r="D8" s="8" t="s">
        <v>26</v>
      </c>
      <c r="E8" s="5"/>
      <c r="F8" s="9">
        <v>1</v>
      </c>
      <c r="G8" s="62"/>
      <c r="H8" s="8">
        <f ref="H8:H10" si="0" t="shared">F8*G8</f>
        <v>0</v>
      </c>
      <c r="I8" s="8"/>
    </row>
    <row customHeight="1" ht="20.45" r="9" spans="1:9">
      <c r="A9" s="129"/>
      <c r="B9" s="8" t="s">
        <v>27</v>
      </c>
      <c r="C9" s="8" t="s">
        <v>16</v>
      </c>
      <c r="D9" s="8" t="s">
        <v>26</v>
      </c>
      <c r="E9" s="5"/>
      <c r="F9" s="9">
        <v>1</v>
      </c>
      <c r="G9" s="62"/>
      <c r="H9" s="8">
        <f si="0" t="shared"/>
        <v>0</v>
      </c>
      <c r="I9" s="8"/>
    </row>
    <row customHeight="1" ht="20.45" r="10" spans="1:9">
      <c r="A10" s="128"/>
      <c r="B10" s="8" t="s">
        <v>28</v>
      </c>
      <c r="C10" s="8" t="s">
        <v>16</v>
      </c>
      <c r="D10" s="8" t="s">
        <v>26</v>
      </c>
      <c r="E10" s="5"/>
      <c r="F10" s="9">
        <v>1</v>
      </c>
      <c r="G10" s="62"/>
      <c r="H10" s="8">
        <f si="0" t="shared"/>
        <v>0</v>
      </c>
      <c r="I10" s="8"/>
    </row>
    <row customHeight="1" ht="20.45" r="11" spans="1:9">
      <c r="A11" s="124" t="s">
        <v>29</v>
      </c>
      <c r="B11" s="125"/>
      <c r="C11" s="125"/>
      <c r="D11" s="125"/>
      <c r="E11" s="125"/>
      <c r="F11" s="125"/>
      <c r="G11" s="126"/>
      <c r="H11" s="15">
        <f>H12</f>
        <v>0</v>
      </c>
      <c r="I11" s="14"/>
    </row>
    <row ht="51" r="12" spans="1:9">
      <c r="A12" s="16"/>
      <c r="B12" s="8" t="s">
        <v>30</v>
      </c>
      <c r="C12" s="8" t="s">
        <v>31</v>
      </c>
      <c r="D12" s="8" t="s">
        <v>84</v>
      </c>
      <c r="E12" s="5"/>
      <c r="F12" s="9">
        <v>1</v>
      </c>
      <c r="G12" s="62"/>
      <c r="H12" s="8">
        <f>F12*G12</f>
        <v>0</v>
      </c>
      <c r="I12" s="8"/>
    </row>
    <row customHeight="1" ht="20.45" r="13" spans="1:9">
      <c r="A13" s="124" t="s">
        <v>33</v>
      </c>
      <c r="B13" s="125"/>
      <c r="C13" s="125"/>
      <c r="D13" s="125"/>
      <c r="E13" s="125"/>
      <c r="F13" s="125"/>
      <c r="G13" s="126"/>
      <c r="H13" s="15">
        <f>H14</f>
        <v>0</v>
      </c>
      <c r="I13" s="14"/>
    </row>
    <row customHeight="1" ht="32.450000000000003" r="14" spans="1:9">
      <c r="A14" s="16"/>
      <c r="B14" s="8" t="s">
        <v>34</v>
      </c>
      <c r="C14" s="8" t="s">
        <v>35</v>
      </c>
      <c r="D14" s="8" t="s">
        <v>85</v>
      </c>
      <c r="E14" s="5"/>
      <c r="F14" s="9">
        <v>1</v>
      </c>
      <c r="G14" s="62"/>
      <c r="H14" s="8">
        <f>F14*G14</f>
        <v>0</v>
      </c>
      <c r="I14" s="8"/>
    </row>
    <row customHeight="1" ht="20.45" r="15" spans="1:9">
      <c r="A15" s="124" t="s">
        <v>37</v>
      </c>
      <c r="B15" s="125"/>
      <c r="C15" s="125"/>
      <c r="D15" s="125"/>
      <c r="E15" s="125"/>
      <c r="F15" s="125"/>
      <c r="G15" s="126"/>
      <c r="H15" s="15">
        <f>SUM(H16:H18)</f>
        <v>0</v>
      </c>
      <c r="I15" s="14"/>
    </row>
    <row customHeight="1" ht="32.450000000000003" r="16" spans="1:9">
      <c r="A16" s="127"/>
      <c r="B16" s="47" t="s">
        <v>142</v>
      </c>
      <c r="C16" s="8" t="s">
        <v>16</v>
      </c>
      <c r="D16" s="5" t="s">
        <v>120</v>
      </c>
      <c r="E16" s="5"/>
      <c r="F16" s="6">
        <v>1</v>
      </c>
      <c r="G16" s="62"/>
      <c r="H16" s="7">
        <f>F16*G16</f>
        <v>0</v>
      </c>
      <c r="I16" s="5" t="s">
        <v>130</v>
      </c>
    </row>
    <row customHeight="1" ht="32.450000000000003" r="17" spans="1:255">
      <c r="A17" s="129"/>
      <c r="B17" s="47" t="s">
        <v>143</v>
      </c>
      <c r="C17" s="8" t="s">
        <v>38</v>
      </c>
      <c r="D17" s="5" t="s">
        <v>39</v>
      </c>
      <c r="E17" s="5"/>
      <c r="F17" s="6">
        <v>1</v>
      </c>
      <c r="G17" s="62"/>
      <c r="H17" s="7">
        <f ref="H17:H18" si="1" t="shared">F17*G17</f>
        <v>0</v>
      </c>
      <c r="I17" s="5" t="s">
        <v>131</v>
      </c>
    </row>
    <row customHeight="1" ht="20.45" r="18" spans="1:255">
      <c r="A18" s="128"/>
      <c r="B18" s="47" t="s">
        <v>144</v>
      </c>
      <c r="C18" s="8" t="s">
        <v>38</v>
      </c>
      <c r="D18" s="5" t="s">
        <v>40</v>
      </c>
      <c r="E18" s="5"/>
      <c r="F18" s="6">
        <v>1</v>
      </c>
      <c r="G18" s="62"/>
      <c r="H18" s="7">
        <f si="1" t="shared"/>
        <v>0</v>
      </c>
      <c r="I18" s="7"/>
    </row>
    <row customHeight="1" ht="20.45" r="19" spans="1:255">
      <c r="A19" s="124" t="s">
        <v>41</v>
      </c>
      <c r="B19" s="125"/>
      <c r="C19" s="125"/>
      <c r="D19" s="125"/>
      <c r="E19" s="125"/>
      <c r="F19" s="125"/>
      <c r="G19" s="126"/>
      <c r="H19" s="15">
        <f>SUM(H20:H26)</f>
        <v>0</v>
      </c>
      <c r="I19" s="14"/>
    </row>
    <row customHeight="1" ht="92.45" r="20" spans="1:255">
      <c r="A20" s="127"/>
      <c r="B20" s="8" t="s">
        <v>42</v>
      </c>
      <c r="C20" s="8" t="s">
        <v>38</v>
      </c>
      <c r="D20" s="8" t="s">
        <v>43</v>
      </c>
      <c r="E20" s="5"/>
      <c r="F20" s="9">
        <v>1</v>
      </c>
      <c r="G20" s="62"/>
      <c r="H20" s="8">
        <f>F20*G20</f>
        <v>0</v>
      </c>
      <c r="I20" s="8"/>
    </row>
    <row ht="25.5" r="21" spans="1:255">
      <c r="A21" s="129"/>
      <c r="B21" s="8" t="s">
        <v>47</v>
      </c>
      <c r="C21" s="8" t="s">
        <v>38</v>
      </c>
      <c r="D21" s="49" t="s">
        <v>147</v>
      </c>
      <c r="E21" s="8"/>
      <c r="F21" s="39">
        <v>1</v>
      </c>
      <c r="G21" s="62"/>
      <c r="H21" s="8">
        <f>F21*G21</f>
        <v>0</v>
      </c>
      <c r="I21" s="8"/>
    </row>
    <row ht="25.5" r="22" spans="1:255">
      <c r="A22" s="129"/>
      <c r="B22" s="133" t="s">
        <v>47</v>
      </c>
      <c r="C22" s="136" t="s">
        <v>38</v>
      </c>
      <c r="D22" s="36" t="s">
        <v>121</v>
      </c>
      <c r="E22" s="139" t="s">
        <v>48</v>
      </c>
      <c r="F22" s="142">
        <v>20</v>
      </c>
      <c r="G22" s="144"/>
      <c r="H22" s="146">
        <f>G22*F22</f>
        <v>0</v>
      </c>
      <c r="I22" s="146" t="s">
        <v>132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</row>
    <row ht="15" r="23" spans="1:255">
      <c r="A23" s="129"/>
      <c r="B23" s="134"/>
      <c r="C23" s="137"/>
      <c r="D23" s="37" t="s">
        <v>122</v>
      </c>
      <c r="E23" s="140"/>
      <c r="F23" s="143"/>
      <c r="G23" s="145"/>
      <c r="H23" s="147">
        <f>F22*G23</f>
        <v>0</v>
      </c>
      <c r="I23" s="147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</row>
    <row ht="15" r="24" spans="1:255">
      <c r="A24" s="129"/>
      <c r="B24" s="135"/>
      <c r="C24" s="138"/>
      <c r="D24" s="38" t="s">
        <v>123</v>
      </c>
      <c r="E24" s="141"/>
      <c r="F24" s="40">
        <v>20</v>
      </c>
      <c r="G24" s="62"/>
      <c r="H24" s="8">
        <f>F24*G24</f>
        <v>0</v>
      </c>
      <c r="I24" s="8"/>
    </row>
    <row ht="63.75" r="25" spans="1:255">
      <c r="A25" s="129"/>
      <c r="B25" s="5" t="s">
        <v>58</v>
      </c>
      <c r="C25" s="5" t="s">
        <v>59</v>
      </c>
      <c r="D25" s="5" t="s">
        <v>128</v>
      </c>
      <c r="E25" s="5" t="s">
        <v>124</v>
      </c>
      <c r="F25" s="6">
        <v>2</v>
      </c>
      <c r="G25" s="62"/>
      <c r="H25" s="7">
        <f>F25*G25</f>
        <v>0</v>
      </c>
      <c r="I25" s="5"/>
    </row>
    <row customHeight="1" ht="92.25" r="26" spans="1:255">
      <c r="A26" s="128"/>
      <c r="B26" s="8" t="s">
        <v>60</v>
      </c>
      <c r="C26" s="8" t="s">
        <v>38</v>
      </c>
      <c r="D26" s="5" t="s">
        <v>126</v>
      </c>
      <c r="E26" s="5" t="s">
        <v>61</v>
      </c>
      <c r="F26" s="6">
        <v>2</v>
      </c>
      <c r="G26" s="62"/>
      <c r="H26" s="7">
        <f>F26*G26</f>
        <v>0</v>
      </c>
      <c r="I26" s="17"/>
    </row>
    <row customHeight="1" ht="20.45" r="27" spans="1:255">
      <c r="A27" s="124" t="s">
        <v>62</v>
      </c>
      <c r="B27" s="125"/>
      <c r="C27" s="125"/>
      <c r="D27" s="125"/>
      <c r="E27" s="125"/>
      <c r="F27" s="125"/>
      <c r="G27" s="126"/>
      <c r="H27" s="15">
        <f>SUM(H28:H30)</f>
        <v>0</v>
      </c>
      <c r="I27" s="14"/>
    </row>
    <row ht="153" r="28" spans="1:255">
      <c r="A28" s="127"/>
      <c r="B28" s="8" t="s">
        <v>86</v>
      </c>
      <c r="C28" s="8" t="s">
        <v>38</v>
      </c>
      <c r="D28" s="8" t="s">
        <v>87</v>
      </c>
      <c r="E28" s="8" t="s">
        <v>88</v>
      </c>
      <c r="F28" s="9">
        <v>1</v>
      </c>
      <c r="G28" s="62"/>
      <c r="H28" s="8">
        <f>F28*G28</f>
        <v>0</v>
      </c>
      <c r="I28" s="8"/>
    </row>
    <row customHeight="1" ht="24.95" r="29" spans="1:255">
      <c r="A29" s="129"/>
      <c r="B29" s="8" t="s">
        <v>89</v>
      </c>
      <c r="C29" s="8" t="s">
        <v>38</v>
      </c>
      <c r="D29" s="8" t="s">
        <v>158</v>
      </c>
      <c r="E29" s="8" t="s">
        <v>91</v>
      </c>
      <c r="F29" s="9">
        <v>3000</v>
      </c>
      <c r="G29" s="62"/>
      <c r="H29" s="8">
        <f ref="H29:H30" si="2" t="shared">F29*G29</f>
        <v>0</v>
      </c>
      <c r="I29" s="17"/>
    </row>
    <row ht="25.5" r="30" spans="1:255">
      <c r="A30" s="128"/>
      <c r="B30" s="8" t="s">
        <v>156</v>
      </c>
      <c r="C30" s="8" t="s">
        <v>38</v>
      </c>
      <c r="D30" s="8" t="s">
        <v>157</v>
      </c>
      <c r="E30" s="8" t="s">
        <v>91</v>
      </c>
      <c r="F30" s="9">
        <v>3000</v>
      </c>
      <c r="G30" s="62"/>
      <c r="H30" s="8">
        <f si="2" t="shared"/>
        <v>0</v>
      </c>
      <c r="I30" s="8"/>
    </row>
    <row customHeight="1" ht="20.45" r="31" spans="1:255">
      <c r="A31" s="124" t="s">
        <v>64</v>
      </c>
      <c r="B31" s="125"/>
      <c r="C31" s="125"/>
      <c r="D31" s="125"/>
      <c r="E31" s="125"/>
      <c r="F31" s="125"/>
      <c r="G31" s="126"/>
      <c r="H31" s="15">
        <f>H32</f>
        <v>0</v>
      </c>
      <c r="I31" s="14"/>
    </row>
    <row customHeight="1" ht="20.45" r="32" spans="1:255">
      <c r="A32" s="16"/>
      <c r="B32" s="8" t="s">
        <v>94</v>
      </c>
      <c r="C32" s="8" t="s">
        <v>13</v>
      </c>
      <c r="D32" s="8" t="s">
        <v>66</v>
      </c>
      <c r="E32" s="8" t="s">
        <v>67</v>
      </c>
      <c r="F32" s="9">
        <v>50</v>
      </c>
      <c r="G32" s="62"/>
      <c r="H32" s="8">
        <f>F32*G32</f>
        <v>0</v>
      </c>
      <c r="I32" s="8"/>
    </row>
    <row customHeight="1" ht="20.45" r="33" spans="1:9">
      <c r="A33" s="124" t="s">
        <v>74</v>
      </c>
      <c r="B33" s="125"/>
      <c r="C33" s="125"/>
      <c r="D33" s="125"/>
      <c r="E33" s="125"/>
      <c r="F33" s="125"/>
      <c r="G33" s="126"/>
      <c r="H33" s="15">
        <f>H34</f>
        <v>0</v>
      </c>
      <c r="I33" s="14"/>
    </row>
    <row customHeight="1" ht="80.45" r="34" spans="1:9">
      <c r="A34" s="16"/>
      <c r="B34" s="8" t="s">
        <v>75</v>
      </c>
      <c r="C34" s="8" t="s">
        <v>76</v>
      </c>
      <c r="D34" s="8" t="s">
        <v>77</v>
      </c>
      <c r="E34" s="5"/>
      <c r="F34" s="9">
        <v>1</v>
      </c>
      <c r="G34" s="62"/>
      <c r="H34" s="8">
        <f>F34*G34</f>
        <v>0</v>
      </c>
      <c r="I34" s="8" t="s">
        <v>78</v>
      </c>
    </row>
    <row customHeight="1" ht="20.45" r="35" spans="1:9">
      <c r="A35" s="98" t="s">
        <v>79</v>
      </c>
      <c r="B35" s="99"/>
      <c r="C35" s="99"/>
      <c r="D35" s="99"/>
      <c r="E35" s="99"/>
      <c r="F35" s="99"/>
      <c r="G35" s="100"/>
      <c r="H35" s="12">
        <f>SUM(H3+H6+H11+H13+H15+H19+H27+H31+H33)</f>
        <v>0</v>
      </c>
      <c r="I35" s="18"/>
    </row>
  </sheetData>
  <mergeCells count="23">
    <mergeCell ref="A1:I1"/>
    <mergeCell ref="B22:B24"/>
    <mergeCell ref="C22:C24"/>
    <mergeCell ref="E22:E24"/>
    <mergeCell ref="F22:F23"/>
    <mergeCell ref="G22:G23"/>
    <mergeCell ref="H22:H23"/>
    <mergeCell ref="I22:I23"/>
    <mergeCell ref="A35:G35"/>
    <mergeCell ref="A3:G3"/>
    <mergeCell ref="A6:G6"/>
    <mergeCell ref="A11:G11"/>
    <mergeCell ref="A13:G13"/>
    <mergeCell ref="A15:G15"/>
    <mergeCell ref="A19:G19"/>
    <mergeCell ref="A27:G27"/>
    <mergeCell ref="A31:G31"/>
    <mergeCell ref="A33:G33"/>
    <mergeCell ref="A4:A5"/>
    <mergeCell ref="A7:A10"/>
    <mergeCell ref="A16:A18"/>
    <mergeCell ref="A20:A26"/>
    <mergeCell ref="A28:A30"/>
  </mergeCells>
  <pageMargins bottom="1" footer="0.5" header="0.5" left="0.75" right="0.75" top="1"/>
  <pageSetup fitToHeight="0" horizontalDpi="4294967295" orientation="landscape" r:id="rId1" scale="60"/>
  <headerFooter>
    <oddFooter><![CDATA[&L&"Helvetica,Regular"&12&K000000&K000000	&P]]></oddFooter>
  </headerFooter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IT38"/>
  <sheetViews>
    <sheetView showGridLines="0" topLeftCell="C10" workbookViewId="0">
      <selection activeCell="J21" sqref="J21"/>
    </sheetView>
  </sheetViews>
  <sheetFormatPr customHeight="1" defaultColWidth="11.59765625" defaultRowHeight="14.25"/>
  <cols>
    <col min="1" max="1" customWidth="true" style="19" width="11.59765625" collapsed="false"/>
    <col min="2" max="2" customWidth="true" style="19" width="31.19921875" collapsed="false"/>
    <col min="3" max="3" customWidth="true" style="19" width="9.09765625" collapsed="false"/>
    <col min="4" max="4" customWidth="true" style="19" width="35.09765625" collapsed="false"/>
    <col min="5" max="5" customWidth="true" style="19" width="10.59765625" collapsed="false"/>
    <col min="6" max="6" customWidth="true" style="19" width="7.5" collapsed="false"/>
    <col min="7" max="7" customWidth="true" style="19" width="11.69921875" collapsed="false"/>
    <col min="8" max="8" customWidth="true" style="19" width="11.0" collapsed="false"/>
    <col min="9" max="9" customWidth="true" style="19" width="21.0" collapsed="false"/>
    <col min="10" max="254" customWidth="true" style="19" width="11.59765625" collapsed="false"/>
  </cols>
  <sheetData>
    <row customHeight="1" ht="18" r="1" spans="1:254">
      <c r="A1" s="130" t="s">
        <v>95</v>
      </c>
      <c r="B1" s="131"/>
      <c r="C1" s="131"/>
      <c r="D1" s="131"/>
      <c r="E1" s="131"/>
      <c r="F1" s="131"/>
      <c r="G1" s="131"/>
      <c r="H1" s="131"/>
      <c r="I1" s="132"/>
    </row>
    <row customHeight="1" ht="44.65" r="2" spans="1:254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60" t="s">
        <v>160</v>
      </c>
      <c r="H2" s="60" t="s">
        <v>159</v>
      </c>
      <c r="I2" s="3" t="s">
        <v>7</v>
      </c>
    </row>
    <row customHeight="1" ht="20.65" r="3" spans="1:254">
      <c r="A3" s="151" t="s">
        <v>8</v>
      </c>
      <c r="B3" s="152"/>
      <c r="C3" s="152"/>
      <c r="D3" s="152"/>
      <c r="E3" s="152"/>
      <c r="F3" s="152"/>
      <c r="G3" s="153"/>
      <c r="H3" s="21">
        <f>SUM(H4:H5)</f>
        <v>0</v>
      </c>
      <c r="I3" s="20"/>
    </row>
    <row customHeight="1" ht="24.95" r="4" spans="1:254">
      <c r="A4" s="127"/>
      <c r="B4" s="8" t="s">
        <v>9</v>
      </c>
      <c r="C4" s="8" t="s">
        <v>10</v>
      </c>
      <c r="D4" s="8" t="s">
        <v>96</v>
      </c>
      <c r="E4" s="5"/>
      <c r="F4" s="9">
        <v>1</v>
      </c>
      <c r="G4" s="62"/>
      <c r="H4" s="8">
        <f>F4*G4</f>
        <v>0</v>
      </c>
      <c r="I4" s="8"/>
    </row>
    <row customHeight="1" ht="24.95" r="5" spans="1:254">
      <c r="A5" s="128"/>
      <c r="B5" s="8" t="s">
        <v>97</v>
      </c>
      <c r="C5" s="8" t="s">
        <v>10</v>
      </c>
      <c r="D5" s="8" t="s">
        <v>98</v>
      </c>
      <c r="E5" s="8" t="s">
        <v>99</v>
      </c>
      <c r="F5" s="9">
        <v>5</v>
      </c>
      <c r="G5" s="62"/>
      <c r="H5" s="8">
        <f>F5*G5</f>
        <v>0</v>
      </c>
      <c r="I5" s="8"/>
    </row>
    <row customHeight="1" ht="20.45" r="6" spans="1:254">
      <c r="A6" s="151" t="s">
        <v>20</v>
      </c>
      <c r="B6" s="152"/>
      <c r="C6" s="152"/>
      <c r="D6" s="152"/>
      <c r="E6" s="152"/>
      <c r="F6" s="152"/>
      <c r="G6" s="153"/>
      <c r="H6" s="21">
        <f>SUM(H7:H10)</f>
        <v>0</v>
      </c>
      <c r="I6" s="20"/>
    </row>
    <row customHeight="1" ht="32.450000000000003" r="7" spans="1:254">
      <c r="A7" s="127"/>
      <c r="B7" s="8" t="s">
        <v>21</v>
      </c>
      <c r="C7" s="8" t="s">
        <v>16</v>
      </c>
      <c r="D7" s="8" t="s">
        <v>83</v>
      </c>
      <c r="E7" s="5"/>
      <c r="F7" s="9">
        <v>1</v>
      </c>
      <c r="G7" s="62"/>
      <c r="H7" s="8">
        <f>F7*G7</f>
        <v>0</v>
      </c>
      <c r="I7" s="8"/>
    </row>
    <row customHeight="1" ht="32.450000000000003" r="8" spans="1:254">
      <c r="A8" s="129"/>
      <c r="B8" s="8" t="s">
        <v>25</v>
      </c>
      <c r="C8" s="8" t="s">
        <v>16</v>
      </c>
      <c r="D8" s="8" t="s">
        <v>26</v>
      </c>
      <c r="E8" s="5"/>
      <c r="F8" s="9">
        <v>1</v>
      </c>
      <c r="G8" s="62"/>
      <c r="H8" s="8">
        <f ref="H8:H10" si="0" t="shared">F8*G8</f>
        <v>0</v>
      </c>
      <c r="I8" s="8"/>
    </row>
    <row customHeight="1" ht="20.45" r="9" spans="1:254">
      <c r="A9" s="129"/>
      <c r="B9" s="8" t="s">
        <v>27</v>
      </c>
      <c r="C9" s="8" t="s">
        <v>16</v>
      </c>
      <c r="D9" s="8" t="s">
        <v>26</v>
      </c>
      <c r="E9" s="5"/>
      <c r="F9" s="9">
        <v>1</v>
      </c>
      <c r="G9" s="62"/>
      <c r="H9" s="8">
        <f si="0" t="shared"/>
        <v>0</v>
      </c>
      <c r="I9" s="8"/>
    </row>
    <row customHeight="1" ht="20.45" r="10" spans="1:254">
      <c r="A10" s="128"/>
      <c r="B10" s="8" t="s">
        <v>28</v>
      </c>
      <c r="C10" s="8" t="s">
        <v>16</v>
      </c>
      <c r="D10" s="8" t="s">
        <v>26</v>
      </c>
      <c r="E10" s="5"/>
      <c r="F10" s="9">
        <v>1</v>
      </c>
      <c r="G10" s="62"/>
      <c r="H10" s="8">
        <f si="0" t="shared"/>
        <v>0</v>
      </c>
      <c r="I10" s="8"/>
    </row>
    <row customHeight="1" ht="20.45" r="11" spans="1:254">
      <c r="A11" s="151" t="s">
        <v>29</v>
      </c>
      <c r="B11" s="152"/>
      <c r="C11" s="152"/>
      <c r="D11" s="152"/>
      <c r="E11" s="152"/>
      <c r="F11" s="152"/>
      <c r="G11" s="153"/>
      <c r="H11" s="21">
        <f>H12</f>
        <v>0</v>
      </c>
      <c r="I11" s="20"/>
    </row>
    <row customHeight="1" ht="44.45" r="12" spans="1:254">
      <c r="A12" s="16"/>
      <c r="B12" s="8" t="s">
        <v>30</v>
      </c>
      <c r="C12" s="8" t="s">
        <v>31</v>
      </c>
      <c r="D12" s="8" t="s">
        <v>100</v>
      </c>
      <c r="E12" s="5"/>
      <c r="F12" s="9">
        <v>1</v>
      </c>
      <c r="G12" s="62"/>
      <c r="H12" s="8">
        <f>F12*G12</f>
        <v>0</v>
      </c>
      <c r="I12" s="8"/>
    </row>
    <row customHeight="1" ht="20.45" r="13" spans="1:254">
      <c r="A13" s="151" t="s">
        <v>33</v>
      </c>
      <c r="B13" s="152"/>
      <c r="C13" s="152"/>
      <c r="D13" s="152"/>
      <c r="E13" s="152"/>
      <c r="F13" s="152"/>
      <c r="G13" s="153"/>
      <c r="H13" s="21">
        <f>H14</f>
        <v>0</v>
      </c>
      <c r="I13" s="20"/>
    </row>
    <row customHeight="1" ht="32.450000000000003" r="14" spans="1:254">
      <c r="A14" s="16"/>
      <c r="B14" s="8" t="s">
        <v>34</v>
      </c>
      <c r="C14" s="8" t="s">
        <v>35</v>
      </c>
      <c r="D14" s="8" t="s">
        <v>85</v>
      </c>
      <c r="E14" s="5"/>
      <c r="F14" s="9">
        <v>1</v>
      </c>
      <c r="G14" s="62"/>
      <c r="H14" s="8">
        <f>F14*G14</f>
        <v>0</v>
      </c>
      <c r="I14" s="8"/>
    </row>
    <row customHeight="1" ht="20.45" r="15" spans="1:254">
      <c r="A15" s="151" t="s">
        <v>37</v>
      </c>
      <c r="B15" s="152"/>
      <c r="C15" s="152"/>
      <c r="D15" s="152"/>
      <c r="E15" s="152"/>
      <c r="F15" s="152"/>
      <c r="G15" s="153"/>
      <c r="H15" s="21">
        <f>SUM(H16:H19)</f>
        <v>0</v>
      </c>
      <c r="I15" s="20"/>
    </row>
    <row customHeight="1" ht="32.450000000000003" r="16" spans="1:254">
      <c r="A16" s="127"/>
      <c r="B16" s="47" t="s">
        <v>142</v>
      </c>
      <c r="C16" s="8" t="s">
        <v>16</v>
      </c>
      <c r="D16" s="5" t="s">
        <v>120</v>
      </c>
      <c r="E16" s="5"/>
      <c r="F16" s="6">
        <v>1</v>
      </c>
      <c r="G16" s="62"/>
      <c r="H16" s="7">
        <f>F16*G16</f>
        <v>0</v>
      </c>
      <c r="I16" s="5" t="s">
        <v>130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ht="51" r="17" spans="1:254">
      <c r="A17" s="129"/>
      <c r="B17" s="47" t="s">
        <v>149</v>
      </c>
      <c r="C17" s="50" t="s">
        <v>16</v>
      </c>
      <c r="D17" s="47" t="s">
        <v>150</v>
      </c>
      <c r="E17" s="5"/>
      <c r="F17" s="6">
        <v>1</v>
      </c>
      <c r="G17" s="62"/>
      <c r="H17" s="7">
        <f ref="H17:H19" si="1" t="shared">F17*G17</f>
        <v>0</v>
      </c>
      <c r="I17" s="5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customHeight="1" ht="32.450000000000003" r="18" spans="1:254">
      <c r="A18" s="129"/>
      <c r="B18" s="47" t="s">
        <v>151</v>
      </c>
      <c r="C18" s="8" t="s">
        <v>38</v>
      </c>
      <c r="D18" s="47" t="s">
        <v>153</v>
      </c>
      <c r="E18" s="5"/>
      <c r="F18" s="6">
        <v>1</v>
      </c>
      <c r="G18" s="62"/>
      <c r="H18" s="7">
        <f si="1" t="shared"/>
        <v>0</v>
      </c>
      <c r="I18" s="5" t="s">
        <v>131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customHeight="1" ht="20.45" r="19" spans="1:254">
      <c r="A19" s="128"/>
      <c r="B19" s="47" t="s">
        <v>152</v>
      </c>
      <c r="C19" s="8" t="s">
        <v>38</v>
      </c>
      <c r="D19" s="5" t="s">
        <v>40</v>
      </c>
      <c r="E19" s="5"/>
      <c r="F19" s="6">
        <v>1</v>
      </c>
      <c r="G19" s="62"/>
      <c r="H19" s="7">
        <f si="1" t="shared"/>
        <v>0</v>
      </c>
      <c r="I19" s="7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customHeight="1" ht="20.45" r="20" spans="1:254">
      <c r="A20" s="151" t="s">
        <v>41</v>
      </c>
      <c r="B20" s="152"/>
      <c r="C20" s="152"/>
      <c r="D20" s="152"/>
      <c r="E20" s="152"/>
      <c r="F20" s="152"/>
      <c r="G20" s="153"/>
      <c r="H20" s="21">
        <f>SUM(H21:H28)</f>
        <v>0</v>
      </c>
      <c r="I20" s="20"/>
    </row>
    <row customHeight="1" ht="92.45" r="21" spans="1:254">
      <c r="A21" s="127"/>
      <c r="B21" s="8" t="s">
        <v>42</v>
      </c>
      <c r="C21" s="8" t="s">
        <v>38</v>
      </c>
      <c r="D21" s="8" t="s">
        <v>43</v>
      </c>
      <c r="E21" s="5"/>
      <c r="F21" s="9">
        <v>1</v>
      </c>
      <c r="G21" s="62"/>
      <c r="H21" s="8">
        <f>F21*G21</f>
        <v>0</v>
      </c>
      <c r="I21" s="8"/>
    </row>
    <row ht="25.5" r="22" spans="1:254">
      <c r="A22" s="129"/>
      <c r="B22" s="8" t="s">
        <v>47</v>
      </c>
      <c r="C22" s="8" t="s">
        <v>38</v>
      </c>
      <c r="D22" s="49" t="s">
        <v>148</v>
      </c>
      <c r="E22" s="8"/>
      <c r="F22" s="39">
        <v>1</v>
      </c>
      <c r="G22" s="62"/>
      <c r="H22" s="8">
        <f>F22*G22</f>
        <v>0</v>
      </c>
      <c r="I22" s="34"/>
    </row>
    <row ht="25.5" r="23" spans="1:254">
      <c r="A23" s="129"/>
      <c r="B23" s="133" t="s">
        <v>47</v>
      </c>
      <c r="C23" s="136" t="s">
        <v>38</v>
      </c>
      <c r="D23" s="36" t="s">
        <v>121</v>
      </c>
      <c r="E23" s="139" t="s">
        <v>48</v>
      </c>
      <c r="F23" s="157">
        <v>30</v>
      </c>
      <c r="G23" s="159"/>
      <c r="H23" s="157"/>
      <c r="I23" s="154" t="s">
        <v>133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ht="15" r="24" spans="1:254">
      <c r="A24" s="129"/>
      <c r="B24" s="134"/>
      <c r="C24" s="137"/>
      <c r="D24" s="37" t="s">
        <v>122</v>
      </c>
      <c r="E24" s="140"/>
      <c r="F24" s="158"/>
      <c r="G24" s="160"/>
      <c r="H24" s="158">
        <f>F23*G24</f>
        <v>0</v>
      </c>
      <c r="I24" s="155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ht="15" r="25" spans="1:254">
      <c r="A25" s="129"/>
      <c r="B25" s="134"/>
      <c r="C25" s="137"/>
      <c r="D25" s="38" t="s">
        <v>123</v>
      </c>
      <c r="E25" s="140"/>
      <c r="F25" s="37">
        <v>30</v>
      </c>
      <c r="G25" s="71"/>
      <c r="H25" s="37">
        <f>F25*G25</f>
        <v>0</v>
      </c>
      <c r="I25" s="156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ht="63.75" r="26" spans="1:254">
      <c r="A26" s="129"/>
      <c r="B26" s="5" t="s">
        <v>58</v>
      </c>
      <c r="C26" s="5" t="s">
        <v>59</v>
      </c>
      <c r="D26" s="35" t="s">
        <v>128</v>
      </c>
      <c r="E26" s="5" t="s">
        <v>124</v>
      </c>
      <c r="F26" s="6">
        <v>2</v>
      </c>
      <c r="G26" s="62"/>
      <c r="H26" s="7">
        <f>F26*G26</f>
        <v>0</v>
      </c>
      <c r="I26" s="35"/>
    </row>
    <row ht="89.25" r="27" spans="1:254">
      <c r="A27" s="129"/>
      <c r="B27" s="8" t="s">
        <v>60</v>
      </c>
      <c r="C27" s="8" t="s">
        <v>38</v>
      </c>
      <c r="D27" s="5" t="s">
        <v>126</v>
      </c>
      <c r="E27" s="5" t="s">
        <v>61</v>
      </c>
      <c r="F27" s="6">
        <v>2</v>
      </c>
      <c r="G27" s="62"/>
      <c r="H27" s="7">
        <f ref="H27:H28" si="2" t="shared">F27*G27</f>
        <v>0</v>
      </c>
      <c r="I27" s="17"/>
    </row>
    <row ht="38.25" r="28" spans="1:254">
      <c r="A28" s="128"/>
      <c r="B28" s="8" t="s">
        <v>49</v>
      </c>
      <c r="C28" s="8" t="s">
        <v>38</v>
      </c>
      <c r="D28" s="8" t="s">
        <v>50</v>
      </c>
      <c r="E28" s="8" t="s">
        <v>51</v>
      </c>
      <c r="F28" s="9">
        <v>2000</v>
      </c>
      <c r="G28" s="62"/>
      <c r="H28" s="7">
        <f si="2" t="shared"/>
        <v>0</v>
      </c>
      <c r="I28" s="8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customHeight="1" ht="20.45" r="29" spans="1:254">
      <c r="A29" s="151" t="s">
        <v>62</v>
      </c>
      <c r="B29" s="152"/>
      <c r="C29" s="152"/>
      <c r="D29" s="152"/>
      <c r="E29" s="152"/>
      <c r="F29" s="152"/>
      <c r="G29" s="153"/>
      <c r="H29" s="21">
        <f>SUM(H30:H33)</f>
        <v>0</v>
      </c>
      <c r="I29" s="20"/>
    </row>
    <row ht="191.25" r="30" spans="1:254">
      <c r="A30" s="148"/>
      <c r="B30" s="8" t="s">
        <v>119</v>
      </c>
      <c r="C30" s="8" t="s">
        <v>38</v>
      </c>
      <c r="D30" s="8" t="s">
        <v>101</v>
      </c>
      <c r="E30" s="8" t="s">
        <v>102</v>
      </c>
      <c r="F30" s="9">
        <v>1</v>
      </c>
      <c r="G30" s="62"/>
      <c r="H30" s="8">
        <f>F30*G30</f>
        <v>0</v>
      </c>
      <c r="I30" s="8"/>
    </row>
    <row ht="25.5" r="31" spans="1:254">
      <c r="A31" s="149"/>
      <c r="B31" s="8" t="s">
        <v>129</v>
      </c>
      <c r="C31" s="8" t="s">
        <v>38</v>
      </c>
      <c r="D31" s="8" t="s">
        <v>90</v>
      </c>
      <c r="E31" s="8" t="s">
        <v>91</v>
      </c>
      <c r="F31" s="9">
        <v>2000</v>
      </c>
      <c r="G31" s="62"/>
      <c r="H31" s="8">
        <f ref="H31:H33" si="3" t="shared">F31*G31</f>
        <v>0</v>
      </c>
      <c r="I31" s="17"/>
    </row>
    <row ht="51" r="32" spans="1:254">
      <c r="A32" s="149"/>
      <c r="B32" s="8" t="s">
        <v>103</v>
      </c>
      <c r="C32" s="8" t="s">
        <v>38</v>
      </c>
      <c r="D32" s="8" t="s">
        <v>92</v>
      </c>
      <c r="E32" s="8" t="s">
        <v>93</v>
      </c>
      <c r="F32" s="9">
        <v>150</v>
      </c>
      <c r="G32" s="62"/>
      <c r="H32" s="8">
        <f si="3" t="shared"/>
        <v>0</v>
      </c>
      <c r="I32" s="8"/>
    </row>
    <row ht="63.75" r="33" spans="1:9">
      <c r="A33" s="150"/>
      <c r="B33" s="17" t="s">
        <v>104</v>
      </c>
      <c r="C33" s="8" t="s">
        <v>38</v>
      </c>
      <c r="D33" s="8" t="s">
        <v>105</v>
      </c>
      <c r="E33" s="8" t="s">
        <v>106</v>
      </c>
      <c r="F33" s="9">
        <v>4</v>
      </c>
      <c r="G33" s="62"/>
      <c r="H33" s="8">
        <f si="3" t="shared"/>
        <v>0</v>
      </c>
      <c r="I33" s="8"/>
    </row>
    <row customHeight="1" ht="20.45" r="34" spans="1:9">
      <c r="A34" s="151" t="s">
        <v>64</v>
      </c>
      <c r="B34" s="152"/>
      <c r="C34" s="152"/>
      <c r="D34" s="152"/>
      <c r="E34" s="152"/>
      <c r="F34" s="152"/>
      <c r="G34" s="153"/>
      <c r="H34" s="21">
        <f>H35</f>
        <v>0</v>
      </c>
      <c r="I34" s="20"/>
    </row>
    <row customHeight="1" ht="20.45" r="35" spans="1:9">
      <c r="A35" s="16"/>
      <c r="B35" s="8" t="s">
        <v>94</v>
      </c>
      <c r="C35" s="8" t="s">
        <v>13</v>
      </c>
      <c r="D35" s="8" t="s">
        <v>66</v>
      </c>
      <c r="E35" s="8" t="s">
        <v>67</v>
      </c>
      <c r="F35" s="9">
        <v>50</v>
      </c>
      <c r="G35" s="62"/>
      <c r="H35" s="8">
        <f>F35*G35</f>
        <v>0</v>
      </c>
      <c r="I35" s="8"/>
    </row>
    <row customHeight="1" ht="20.45" r="36" spans="1:9">
      <c r="A36" s="151" t="s">
        <v>74</v>
      </c>
      <c r="B36" s="152"/>
      <c r="C36" s="152"/>
      <c r="D36" s="152"/>
      <c r="E36" s="152"/>
      <c r="F36" s="152"/>
      <c r="G36" s="153"/>
      <c r="H36" s="21">
        <f>H37</f>
        <v>0</v>
      </c>
      <c r="I36" s="20"/>
    </row>
    <row customHeight="1" ht="80.45" r="37" spans="1:9">
      <c r="A37" s="16"/>
      <c r="B37" s="8" t="s">
        <v>75</v>
      </c>
      <c r="C37" s="8" t="s">
        <v>76</v>
      </c>
      <c r="D37" s="8" t="s">
        <v>77</v>
      </c>
      <c r="E37" s="5"/>
      <c r="F37" s="9">
        <v>1</v>
      </c>
      <c r="G37" s="62"/>
      <c r="H37" s="8">
        <f>F37*G37</f>
        <v>0</v>
      </c>
      <c r="I37" s="8" t="s">
        <v>78</v>
      </c>
    </row>
    <row customHeight="1" ht="20.45" r="38" spans="1:9">
      <c r="A38" s="98" t="s">
        <v>79</v>
      </c>
      <c r="B38" s="99"/>
      <c r="C38" s="99"/>
      <c r="D38" s="99"/>
      <c r="E38" s="99"/>
      <c r="F38" s="99"/>
      <c r="G38" s="100"/>
      <c r="H38" s="12">
        <f>SUM(H3+H6+H11+H13+H15+H20+H29+H34+H36)</f>
        <v>0</v>
      </c>
      <c r="I38" s="18"/>
    </row>
  </sheetData>
  <mergeCells count="23">
    <mergeCell ref="A1:I1"/>
    <mergeCell ref="B23:B25"/>
    <mergeCell ref="C23:C25"/>
    <mergeCell ref="E23:E25"/>
    <mergeCell ref="I23:I25"/>
    <mergeCell ref="A4:A5"/>
    <mergeCell ref="A7:A10"/>
    <mergeCell ref="A16:A19"/>
    <mergeCell ref="A21:A28"/>
    <mergeCell ref="F23:F24"/>
    <mergeCell ref="G23:G24"/>
    <mergeCell ref="H23:H24"/>
    <mergeCell ref="A30:A33"/>
    <mergeCell ref="A38:G38"/>
    <mergeCell ref="A3:G3"/>
    <mergeCell ref="A6:G6"/>
    <mergeCell ref="A11:G11"/>
    <mergeCell ref="A13:G13"/>
    <mergeCell ref="A15:G15"/>
    <mergeCell ref="A20:G20"/>
    <mergeCell ref="A29:G29"/>
    <mergeCell ref="A34:G34"/>
    <mergeCell ref="A36:G36"/>
  </mergeCells>
  <pageMargins bottom="1" footer="0.5" header="0.5" left="0.75" right="0.75" top="1"/>
  <pageSetup fitToHeight="0" horizontalDpi="4294967295" orientation="landscape" r:id="rId1" scale="59"/>
  <headerFooter>
    <oddFooter><![CDATA[&L&"Helvetica,Regular"&12&K000000&K000000	&P]]></oddFooter>
  </headerFooter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IU39"/>
  <sheetViews>
    <sheetView showGridLines="0" topLeftCell="D1" workbookViewId="0">
      <selection activeCell="I28" sqref="I28"/>
    </sheetView>
  </sheetViews>
  <sheetFormatPr customHeight="1" defaultColWidth="11.59765625" defaultRowHeight="14.25"/>
  <cols>
    <col min="1" max="1" customWidth="true" style="22" width="11.59765625" collapsed="false"/>
    <col min="2" max="2" customWidth="true" style="22" width="31.19921875" collapsed="false"/>
    <col min="3" max="3" customWidth="true" style="22" width="9.09765625" collapsed="false"/>
    <col min="4" max="4" customWidth="true" style="22" width="35.09765625" collapsed="false"/>
    <col min="5" max="5" customWidth="true" style="22" width="10.59765625" collapsed="false"/>
    <col min="6" max="6" customWidth="true" style="22" width="7.5" collapsed="false"/>
    <col min="7" max="7" customWidth="true" style="22" width="11.19921875" collapsed="false"/>
    <col min="8" max="8" customWidth="true" style="22" width="10.8984375" collapsed="false"/>
    <col min="9" max="9" customWidth="true" style="22" width="21.0" collapsed="false"/>
    <col min="10" max="255" customWidth="true" style="22" width="11.59765625" collapsed="false"/>
  </cols>
  <sheetData>
    <row customHeight="1" ht="18" r="1" spans="1:9">
      <c r="A1" s="130" t="s">
        <v>107</v>
      </c>
      <c r="B1" s="131"/>
      <c r="C1" s="131"/>
      <c r="D1" s="131"/>
      <c r="E1" s="131"/>
      <c r="F1" s="131"/>
      <c r="G1" s="131"/>
      <c r="H1" s="131"/>
      <c r="I1" s="132"/>
    </row>
    <row customHeight="1" ht="44.65" r="2" spans="1: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60" t="s">
        <v>160</v>
      </c>
      <c r="H2" s="60" t="s">
        <v>159</v>
      </c>
      <c r="I2" s="3" t="s">
        <v>7</v>
      </c>
    </row>
    <row customHeight="1" ht="20.65" r="3" spans="1:9">
      <c r="A3" s="161" t="s">
        <v>8</v>
      </c>
      <c r="B3" s="162"/>
      <c r="C3" s="162"/>
      <c r="D3" s="162"/>
      <c r="E3" s="162"/>
      <c r="F3" s="162"/>
      <c r="G3" s="163"/>
      <c r="H3" s="24">
        <f>SUM(H4:H5)</f>
        <v>0</v>
      </c>
      <c r="I3" s="23"/>
    </row>
    <row customHeight="1" ht="24.95" r="4" spans="1:9">
      <c r="A4" s="127"/>
      <c r="B4" s="8" t="s">
        <v>9</v>
      </c>
      <c r="C4" s="8" t="s">
        <v>10</v>
      </c>
      <c r="D4" s="8" t="s">
        <v>108</v>
      </c>
      <c r="E4" s="5"/>
      <c r="F4" s="9">
        <v>1</v>
      </c>
      <c r="G4" s="62"/>
      <c r="H4" s="8">
        <f>F4*G4</f>
        <v>0</v>
      </c>
      <c r="I4" s="8"/>
    </row>
    <row customHeight="1" ht="12.95" r="5" spans="1:9">
      <c r="A5" s="128"/>
      <c r="B5" s="8" t="s">
        <v>97</v>
      </c>
      <c r="C5" s="8" t="s">
        <v>10</v>
      </c>
      <c r="D5" s="8" t="s">
        <v>109</v>
      </c>
      <c r="E5" s="8" t="s">
        <v>99</v>
      </c>
      <c r="F5" s="9">
        <v>3</v>
      </c>
      <c r="G5" s="62"/>
      <c r="H5" s="8">
        <f>F5*G5</f>
        <v>0</v>
      </c>
      <c r="I5" s="8"/>
    </row>
    <row customHeight="1" ht="20.45" r="6" spans="1:9">
      <c r="A6" s="161" t="s">
        <v>20</v>
      </c>
      <c r="B6" s="162"/>
      <c r="C6" s="162"/>
      <c r="D6" s="162"/>
      <c r="E6" s="162"/>
      <c r="F6" s="162"/>
      <c r="G6" s="163"/>
      <c r="H6" s="24">
        <f>SUM(H7:H10)</f>
        <v>0</v>
      </c>
      <c r="I6" s="23"/>
    </row>
    <row customHeight="1" ht="32.450000000000003" r="7" spans="1:9">
      <c r="A7" s="127"/>
      <c r="B7" s="8" t="s">
        <v>21</v>
      </c>
      <c r="C7" s="8" t="s">
        <v>16</v>
      </c>
      <c r="D7" s="8" t="s">
        <v>83</v>
      </c>
      <c r="E7" s="5"/>
      <c r="F7" s="9">
        <v>1</v>
      </c>
      <c r="G7" s="62"/>
      <c r="H7" s="8">
        <f>F7*G7</f>
        <v>0</v>
      </c>
      <c r="I7" s="8"/>
    </row>
    <row customHeight="1" ht="32.450000000000003" r="8" spans="1:9">
      <c r="A8" s="129"/>
      <c r="B8" s="8" t="s">
        <v>25</v>
      </c>
      <c r="C8" s="8" t="s">
        <v>16</v>
      </c>
      <c r="D8" s="8" t="s">
        <v>26</v>
      </c>
      <c r="E8" s="5"/>
      <c r="F8" s="9">
        <v>1</v>
      </c>
      <c r="G8" s="62"/>
      <c r="H8" s="8">
        <f ref="H8:H10" si="0" t="shared">F8*G8</f>
        <v>0</v>
      </c>
      <c r="I8" s="8"/>
    </row>
    <row customHeight="1" ht="20.45" r="9" spans="1:9">
      <c r="A9" s="129"/>
      <c r="B9" s="8" t="s">
        <v>27</v>
      </c>
      <c r="C9" s="8" t="s">
        <v>16</v>
      </c>
      <c r="D9" s="8" t="s">
        <v>26</v>
      </c>
      <c r="E9" s="5"/>
      <c r="F9" s="9">
        <v>1</v>
      </c>
      <c r="G9" s="62"/>
      <c r="H9" s="8">
        <f si="0" t="shared"/>
        <v>0</v>
      </c>
      <c r="I9" s="8"/>
    </row>
    <row customHeight="1" ht="20.45" r="10" spans="1:9">
      <c r="A10" s="128"/>
      <c r="B10" s="8" t="s">
        <v>28</v>
      </c>
      <c r="C10" s="8" t="s">
        <v>16</v>
      </c>
      <c r="D10" s="8" t="s">
        <v>26</v>
      </c>
      <c r="E10" s="5"/>
      <c r="F10" s="9">
        <v>1</v>
      </c>
      <c r="G10" s="62"/>
      <c r="H10" s="8">
        <f si="0" t="shared"/>
        <v>0</v>
      </c>
      <c r="I10" s="8"/>
    </row>
    <row customHeight="1" ht="20.45" r="11" spans="1:9">
      <c r="A11" s="161" t="s">
        <v>29</v>
      </c>
      <c r="B11" s="162"/>
      <c r="C11" s="162"/>
      <c r="D11" s="162"/>
      <c r="E11" s="162"/>
      <c r="F11" s="162"/>
      <c r="G11" s="163"/>
      <c r="H11" s="24">
        <f>SUM(H12:H13)</f>
        <v>0</v>
      </c>
      <c r="I11" s="23"/>
    </row>
    <row customHeight="1" ht="44.45" r="12" spans="1:9">
      <c r="A12" s="127"/>
      <c r="B12" s="8" t="s">
        <v>30</v>
      </c>
      <c r="C12" s="8" t="s">
        <v>31</v>
      </c>
      <c r="D12" s="8" t="s">
        <v>110</v>
      </c>
      <c r="E12" s="5"/>
      <c r="F12" s="9">
        <v>1</v>
      </c>
      <c r="G12" s="62"/>
      <c r="H12" s="8">
        <f>F12*G12</f>
        <v>0</v>
      </c>
      <c r="I12" s="8"/>
    </row>
    <row ht="51" r="13" spans="1:9">
      <c r="A13" s="128"/>
      <c r="B13" s="8"/>
      <c r="C13" s="8" t="s">
        <v>31</v>
      </c>
      <c r="D13" s="8" t="s">
        <v>111</v>
      </c>
      <c r="E13" s="8"/>
      <c r="F13" s="9">
        <v>1</v>
      </c>
      <c r="G13" s="62"/>
      <c r="H13" s="8">
        <f>F13*G13</f>
        <v>0</v>
      </c>
      <c r="I13" s="8"/>
    </row>
    <row customHeight="1" ht="20.45" r="14" spans="1:9">
      <c r="A14" s="161" t="s">
        <v>33</v>
      </c>
      <c r="B14" s="162"/>
      <c r="C14" s="162"/>
      <c r="D14" s="162"/>
      <c r="E14" s="162"/>
      <c r="F14" s="162"/>
      <c r="G14" s="163"/>
      <c r="H14" s="24">
        <f>SUM(H15:H16)</f>
        <v>0</v>
      </c>
      <c r="I14" s="23"/>
    </row>
    <row customHeight="1" ht="32.450000000000003" r="15" spans="1:9">
      <c r="A15" s="127"/>
      <c r="B15" s="8" t="s">
        <v>34</v>
      </c>
      <c r="C15" s="8" t="s">
        <v>35</v>
      </c>
      <c r="D15" s="8" t="s">
        <v>85</v>
      </c>
      <c r="E15" s="5"/>
      <c r="F15" s="9">
        <v>1</v>
      </c>
      <c r="G15" s="62"/>
      <c r="H15" s="8">
        <f>F15*G15</f>
        <v>0</v>
      </c>
      <c r="I15" s="8"/>
    </row>
    <row ht="51" r="16" spans="1:9">
      <c r="A16" s="128"/>
      <c r="B16" s="8"/>
      <c r="C16" s="8" t="s">
        <v>35</v>
      </c>
      <c r="D16" s="8" t="s">
        <v>111</v>
      </c>
      <c r="E16" s="5"/>
      <c r="F16" s="9">
        <v>1</v>
      </c>
      <c r="G16" s="62"/>
      <c r="H16" s="8">
        <f>F16*G16</f>
        <v>0</v>
      </c>
      <c r="I16" s="8"/>
    </row>
    <row customHeight="1" ht="20.45" r="17" spans="1:9">
      <c r="A17" s="161" t="s">
        <v>112</v>
      </c>
      <c r="B17" s="162"/>
      <c r="C17" s="162"/>
      <c r="D17" s="162"/>
      <c r="E17" s="162"/>
      <c r="F17" s="162"/>
      <c r="G17" s="163"/>
      <c r="H17" s="24">
        <f>SUM(H18:H20)</f>
        <v>0</v>
      </c>
      <c r="I17" s="23"/>
    </row>
    <row customHeight="1" ht="32.450000000000003" r="18" spans="1:9">
      <c r="A18" s="127"/>
      <c r="B18" s="47" t="s">
        <v>142</v>
      </c>
      <c r="C18" s="8" t="s">
        <v>16</v>
      </c>
      <c r="D18" s="5" t="s">
        <v>120</v>
      </c>
      <c r="E18" s="5"/>
      <c r="F18" s="6">
        <v>1</v>
      </c>
      <c r="G18" s="62"/>
      <c r="H18" s="7">
        <f>F18*G18</f>
        <v>0</v>
      </c>
      <c r="I18" s="5" t="s">
        <v>130</v>
      </c>
    </row>
    <row customHeight="1" ht="32.450000000000003" r="19" spans="1:9">
      <c r="A19" s="129"/>
      <c r="B19" s="47" t="s">
        <v>143</v>
      </c>
      <c r="C19" s="8" t="s">
        <v>38</v>
      </c>
      <c r="D19" s="5" t="s">
        <v>39</v>
      </c>
      <c r="E19" s="5"/>
      <c r="F19" s="6">
        <v>1</v>
      </c>
      <c r="G19" s="62"/>
      <c r="H19" s="7">
        <f ref="H19:H20" si="1" t="shared">F19*G19</f>
        <v>0</v>
      </c>
      <c r="I19" s="5" t="s">
        <v>131</v>
      </c>
    </row>
    <row customHeight="1" ht="20.45" r="20" spans="1:9">
      <c r="A20" s="128"/>
      <c r="B20" s="47" t="s">
        <v>144</v>
      </c>
      <c r="C20" s="8" t="s">
        <v>38</v>
      </c>
      <c r="D20" s="5" t="s">
        <v>40</v>
      </c>
      <c r="E20" s="5"/>
      <c r="F20" s="6">
        <v>1</v>
      </c>
      <c r="G20" s="62"/>
      <c r="H20" s="7">
        <f si="1" t="shared"/>
        <v>0</v>
      </c>
      <c r="I20" s="7"/>
    </row>
    <row customHeight="1" ht="20.45" r="21" spans="1:9">
      <c r="A21" s="161" t="s">
        <v>41</v>
      </c>
      <c r="B21" s="162"/>
      <c r="C21" s="162"/>
      <c r="D21" s="162"/>
      <c r="E21" s="162"/>
      <c r="F21" s="162"/>
      <c r="G21" s="163"/>
      <c r="H21" s="24">
        <f>SUM(H22:H29)</f>
        <v>0</v>
      </c>
      <c r="I21" s="23"/>
    </row>
    <row customHeight="1" ht="92.45" r="22" spans="1:9">
      <c r="A22" s="127"/>
      <c r="B22" s="8" t="s">
        <v>42</v>
      </c>
      <c r="C22" s="8" t="s">
        <v>38</v>
      </c>
      <c r="D22" s="8" t="s">
        <v>43</v>
      </c>
      <c r="E22" s="5"/>
      <c r="F22" s="9">
        <v>1</v>
      </c>
      <c r="G22" s="62"/>
      <c r="H22" s="8">
        <f>F22*G22</f>
        <v>0</v>
      </c>
      <c r="I22" s="8"/>
    </row>
    <row ht="25.5" r="23" spans="1:9">
      <c r="A23" s="129"/>
      <c r="B23" s="8" t="s">
        <v>47</v>
      </c>
      <c r="C23" s="8" t="s">
        <v>38</v>
      </c>
      <c r="D23" s="49" t="s">
        <v>154</v>
      </c>
      <c r="E23" s="8"/>
      <c r="F23" s="39">
        <v>1</v>
      </c>
      <c r="G23" s="62"/>
      <c r="H23" s="8">
        <f>F23*G23</f>
        <v>0</v>
      </c>
      <c r="I23" s="8"/>
    </row>
    <row ht="25.5" r="24" spans="1:9">
      <c r="A24" s="129"/>
      <c r="B24" s="133" t="s">
        <v>47</v>
      </c>
      <c r="C24" s="136" t="s">
        <v>38</v>
      </c>
      <c r="D24" s="36" t="s">
        <v>121</v>
      </c>
      <c r="E24" s="139" t="s">
        <v>48</v>
      </c>
      <c r="F24" s="157">
        <v>20</v>
      </c>
      <c r="G24" s="96"/>
      <c r="H24" s="154">
        <f>G24*F24</f>
        <v>0</v>
      </c>
      <c r="I24" s="41" t="s">
        <v>134</v>
      </c>
    </row>
    <row ht="15" r="25" spans="1:9">
      <c r="A25" s="129"/>
      <c r="B25" s="134"/>
      <c r="C25" s="137"/>
      <c r="D25" s="37" t="s">
        <v>122</v>
      </c>
      <c r="E25" s="140"/>
      <c r="F25" s="158"/>
      <c r="G25" s="97"/>
      <c r="H25" s="156">
        <f>F24*G25</f>
        <v>0</v>
      </c>
      <c r="I25" s="42"/>
    </row>
    <row ht="15" r="26" spans="1:9">
      <c r="A26" s="129"/>
      <c r="B26" s="135"/>
      <c r="C26" s="138"/>
      <c r="D26" s="38" t="s">
        <v>123</v>
      </c>
      <c r="E26" s="141"/>
      <c r="F26" s="43">
        <v>20</v>
      </c>
      <c r="G26" s="72"/>
      <c r="H26" s="43">
        <f>F26*G26</f>
        <v>0</v>
      </c>
      <c r="I26" s="43"/>
    </row>
    <row ht="63.75" r="27" spans="1:9">
      <c r="A27" s="129"/>
      <c r="B27" s="5" t="s">
        <v>58</v>
      </c>
      <c r="C27" s="5" t="s">
        <v>59</v>
      </c>
      <c r="D27" s="5" t="s">
        <v>128</v>
      </c>
      <c r="E27" s="5" t="s">
        <v>124</v>
      </c>
      <c r="F27" s="6">
        <v>2</v>
      </c>
      <c r="G27" s="62"/>
      <c r="H27" s="7">
        <f>F27*G27</f>
        <v>0</v>
      </c>
      <c r="I27" s="5"/>
    </row>
    <row ht="89.25" r="28" spans="1:9">
      <c r="A28" s="129"/>
      <c r="B28" s="8" t="s">
        <v>60</v>
      </c>
      <c r="C28" s="8" t="s">
        <v>38</v>
      </c>
      <c r="D28" s="5" t="s">
        <v>126</v>
      </c>
      <c r="E28" s="5" t="s">
        <v>61</v>
      </c>
      <c r="F28" s="6">
        <v>2</v>
      </c>
      <c r="G28" s="62"/>
      <c r="H28" s="7">
        <f ref="H28:H29" si="2" t="shared">F28*G28</f>
        <v>0</v>
      </c>
      <c r="I28" s="17"/>
    </row>
    <row ht="38.25" r="29" spans="1:9">
      <c r="A29" s="128"/>
      <c r="B29" s="8" t="s">
        <v>49</v>
      </c>
      <c r="C29" s="8" t="s">
        <v>38</v>
      </c>
      <c r="D29" s="8" t="s">
        <v>50</v>
      </c>
      <c r="E29" s="8" t="s">
        <v>51</v>
      </c>
      <c r="F29" s="9">
        <v>2000</v>
      </c>
      <c r="G29" s="62"/>
      <c r="H29" s="7">
        <f si="2" t="shared"/>
        <v>0</v>
      </c>
      <c r="I29" s="8"/>
    </row>
    <row customHeight="1" ht="20.45" r="30" spans="1:9">
      <c r="A30" s="161" t="s">
        <v>62</v>
      </c>
      <c r="B30" s="162"/>
      <c r="C30" s="162"/>
      <c r="D30" s="162"/>
      <c r="E30" s="162"/>
      <c r="F30" s="162"/>
      <c r="G30" s="163"/>
      <c r="H30" s="24">
        <f>SUM(H31:H34)</f>
        <v>0</v>
      </c>
      <c r="I30" s="23"/>
    </row>
    <row ht="51" r="31" spans="1:9">
      <c r="A31" s="127"/>
      <c r="B31" s="8" t="s">
        <v>113</v>
      </c>
      <c r="C31" s="8" t="s">
        <v>38</v>
      </c>
      <c r="D31" s="8" t="s">
        <v>114</v>
      </c>
      <c r="E31" s="8"/>
      <c r="F31" s="9">
        <v>5000</v>
      </c>
      <c r="G31" s="62"/>
      <c r="H31" s="73">
        <f>F31*G31</f>
        <v>0</v>
      </c>
      <c r="I31" s="17"/>
    </row>
    <row ht="51" r="32" spans="1:9">
      <c r="A32" s="129"/>
      <c r="B32" s="8" t="s">
        <v>115</v>
      </c>
      <c r="C32" s="8" t="s">
        <v>38</v>
      </c>
      <c r="D32" s="8" t="s">
        <v>92</v>
      </c>
      <c r="E32" s="8" t="s">
        <v>93</v>
      </c>
      <c r="F32" s="9">
        <v>150</v>
      </c>
      <c r="G32" s="62"/>
      <c r="H32" s="73">
        <f ref="H32:H34" si="3" t="shared">F32*G32</f>
        <v>0</v>
      </c>
      <c r="I32" s="8"/>
    </row>
    <row ht="191.25" r="33" spans="1:9">
      <c r="A33" s="129"/>
      <c r="B33" s="8" t="s">
        <v>119</v>
      </c>
      <c r="C33" s="8" t="s">
        <v>38</v>
      </c>
      <c r="D33" s="8" t="s">
        <v>101</v>
      </c>
      <c r="E33" s="8" t="s">
        <v>102</v>
      </c>
      <c r="F33" s="9">
        <v>1</v>
      </c>
      <c r="G33" s="62"/>
      <c r="H33" s="73">
        <f si="3" t="shared"/>
        <v>0</v>
      </c>
      <c r="I33" s="8"/>
    </row>
    <row ht="25.5" r="34" spans="1:9">
      <c r="A34" s="128"/>
      <c r="B34" s="8" t="s">
        <v>118</v>
      </c>
      <c r="C34" s="8" t="s">
        <v>38</v>
      </c>
      <c r="D34" s="8" t="s">
        <v>90</v>
      </c>
      <c r="E34" s="8" t="s">
        <v>91</v>
      </c>
      <c r="F34" s="9">
        <v>2000</v>
      </c>
      <c r="G34" s="62"/>
      <c r="H34" s="73">
        <f si="3" t="shared"/>
        <v>0</v>
      </c>
      <c r="I34" s="17"/>
    </row>
    <row customHeight="1" ht="20.45" r="35" spans="1:9">
      <c r="A35" s="161" t="s">
        <v>64</v>
      </c>
      <c r="B35" s="162"/>
      <c r="C35" s="162"/>
      <c r="D35" s="162"/>
      <c r="E35" s="162"/>
      <c r="F35" s="162"/>
      <c r="G35" s="163"/>
      <c r="H35" s="24">
        <f>H36</f>
        <v>0</v>
      </c>
      <c r="I35" s="23"/>
    </row>
    <row ht="25.5" r="36" spans="1:9">
      <c r="A36" s="16"/>
      <c r="B36" s="8" t="s">
        <v>94</v>
      </c>
      <c r="C36" s="8" t="s">
        <v>13</v>
      </c>
      <c r="D36" s="8" t="s">
        <v>116</v>
      </c>
      <c r="E36" s="8" t="s">
        <v>99</v>
      </c>
      <c r="F36" s="9">
        <v>5</v>
      </c>
      <c r="G36" s="62"/>
      <c r="H36" s="8">
        <f>F36*G36</f>
        <v>0</v>
      </c>
      <c r="I36" s="8"/>
    </row>
    <row customHeight="1" ht="20.45" r="37" spans="1:9">
      <c r="A37" s="161" t="s">
        <v>74</v>
      </c>
      <c r="B37" s="162"/>
      <c r="C37" s="162"/>
      <c r="D37" s="162"/>
      <c r="E37" s="162"/>
      <c r="F37" s="162"/>
      <c r="G37" s="163"/>
      <c r="H37" s="24">
        <f>H38</f>
        <v>0</v>
      </c>
      <c r="I37" s="23"/>
    </row>
    <row customHeight="1" ht="80.45" r="38" spans="1:9">
      <c r="A38" s="16"/>
      <c r="B38" s="8" t="s">
        <v>75</v>
      </c>
      <c r="C38" s="8" t="s">
        <v>76</v>
      </c>
      <c r="D38" s="8" t="s">
        <v>77</v>
      </c>
      <c r="E38" s="5"/>
      <c r="F38" s="9">
        <v>1</v>
      </c>
      <c r="G38" s="62"/>
      <c r="H38" s="8">
        <f>F38*G38</f>
        <v>0</v>
      </c>
      <c r="I38" s="8" t="s">
        <v>78</v>
      </c>
    </row>
    <row customHeight="1" ht="20.45" r="39" spans="1:9">
      <c r="A39" s="98" t="s">
        <v>79</v>
      </c>
      <c r="B39" s="99"/>
      <c r="C39" s="99"/>
      <c r="D39" s="99"/>
      <c r="E39" s="99"/>
      <c r="F39" s="99"/>
      <c r="G39" s="100"/>
      <c r="H39" s="12">
        <f>SUM(H3+H6+H11+H14+H17+H21+H30+H35+H37)</f>
        <v>0</v>
      </c>
      <c r="I39" s="18"/>
    </row>
  </sheetData>
  <mergeCells count="24">
    <mergeCell ref="H24:H25"/>
    <mergeCell ref="A1:I1"/>
    <mergeCell ref="B24:B26"/>
    <mergeCell ref="C24:C26"/>
    <mergeCell ref="E24:E26"/>
    <mergeCell ref="A3:G3"/>
    <mergeCell ref="A6:G6"/>
    <mergeCell ref="A11:G11"/>
    <mergeCell ref="A14:G14"/>
    <mergeCell ref="A17:G17"/>
    <mergeCell ref="A21:G21"/>
    <mergeCell ref="A22:A29"/>
    <mergeCell ref="A18:A20"/>
    <mergeCell ref="A15:A16"/>
    <mergeCell ref="A12:A13"/>
    <mergeCell ref="A7:A10"/>
    <mergeCell ref="A39:G39"/>
    <mergeCell ref="A31:A34"/>
    <mergeCell ref="G24:G25"/>
    <mergeCell ref="F24:F25"/>
    <mergeCell ref="A4:A5"/>
    <mergeCell ref="A30:G30"/>
    <mergeCell ref="A35:G35"/>
    <mergeCell ref="A37:G37"/>
  </mergeCells>
  <pageMargins bottom="1" footer="0.5" header="0.5" left="0.75" right="0.75" top="1"/>
  <pageSetup fitToHeight="0" horizontalDpi="4294967295" orientation="landscape" r:id="rId1" scale="60"/>
  <headerFooter>
    <oddFooter><![CDATA[&L&"Helvetica,Regular"&12&K000000&K000000	&P]]></oddFooter>
  </headerFooter>
</worksheet>
</file>

<file path=xl/worksheets/sheet6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IS7"/>
  <sheetViews>
    <sheetView showGridLines="0" tabSelected="1" workbookViewId="0">
      <pane activePane="bottomRight" state="frozenSplit" topLeftCell="C3" xSplit="2" ySplit="2"/>
      <selection pane="topRight"/>
      <selection pane="bottomLeft"/>
      <selection activeCell="D17" pane="bottomRight" sqref="D17"/>
    </sheetView>
  </sheetViews>
  <sheetFormatPr customHeight="1" defaultColWidth="12.19921875" defaultRowHeight="18"/>
  <cols>
    <col min="1" max="1" customWidth="true" style="25" width="0.19921875" collapsed="false"/>
    <col min="2" max="2" customWidth="true" style="25" width="19.09765625" collapsed="false"/>
    <col min="3" max="3" customWidth="true" style="25" width="26.5" collapsed="false"/>
    <col min="4" max="4" customWidth="true" style="25" width="30.19921875" collapsed="false"/>
    <col min="5" max="253" customWidth="true" style="25" width="12.19921875" collapsed="false"/>
  </cols>
  <sheetData>
    <row customHeight="1" ht="2.1" r="1" spans="2:4"/>
    <row ht="25.5" r="2" spans="2:4">
      <c r="B2" s="77" t="s">
        <v>161</v>
      </c>
      <c r="C2" s="78" t="s">
        <v>162</v>
      </c>
      <c r="D2" s="78" t="s">
        <v>163</v>
      </c>
    </row>
    <row customHeight="1" ht="20.65" r="3" spans="2:4">
      <c r="B3" s="74" t="str">
        <f>'NSPD - Dítě jako subjekt '!A1</f>
        <v>Dítě jako subjekt práva</v>
      </c>
      <c r="C3" s="79"/>
      <c r="D3" s="79"/>
    </row>
    <row customHeight="1" ht="20.45" r="4" spans="2:4">
      <c r="B4" s="74" t="str">
        <f>'NSPD - Prevence na úrovni bio. '!A1</f>
        <v>Prevence v rodině</v>
      </c>
      <c r="C4" s="79"/>
      <c r="D4" s="79"/>
    </row>
    <row customHeight="1" ht="20.45" r="5" spans="2:4">
      <c r="B5" s="74" t="str">
        <f>'NSPD - Podpora pěstounské péče'!A1</f>
        <v>Podpora pěstounské péče</v>
      </c>
      <c r="C5" s="79"/>
      <c r="D5" s="79"/>
    </row>
    <row customHeight="1" ht="20.45" r="6" spans="2:4">
      <c r="B6" s="74" t="str">
        <f>'NSPD - Systém po transformaci'!A1</f>
        <v>Systém po transformaci</v>
      </c>
      <c r="C6" s="79"/>
      <c r="D6" s="79"/>
    </row>
    <row customHeight="1" ht="20.45" r="7" spans="2:4">
      <c r="B7" s="75" t="s">
        <v>164</v>
      </c>
      <c r="C7" s="76">
        <f>SUM(C3:C6)</f>
        <v>0</v>
      </c>
      <c r="D7" s="76">
        <f>SUM(D3:D6)</f>
        <v>0</v>
      </c>
    </row>
  </sheetData>
  <pageMargins bottom="1" footer="0.5" header="0.5" left="0.75" right="0.75" top="1"/>
  <pageSetup fitToHeight="0" orientation="landscape" r:id="rId1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6</vt:i4>
      </vt:variant>
    </vt:vector>
  </HeadingPairs>
  <TitlesOfParts>
    <vt:vector baseType="lpstr" size="6">
      <vt:lpstr>NSPD - Zahajovací TK</vt:lpstr>
      <vt:lpstr>NSPD - Dítě jako subjekt </vt:lpstr>
      <vt:lpstr>NSPD - Prevence na úrovni bio. </vt:lpstr>
      <vt:lpstr>NSPD - Podpora pěstounské péče</vt:lpstr>
      <vt:lpstr>NSPD - Systém po transformaci</vt:lpstr>
      <vt:lpstr>Budget 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2014-07-18T09:42:14Z</dcterms:created>
  <cp:lastPrinted>2014-09-30T15:12:23Z</cp:lastPrinted>
  <dcterms:modified xsi:type="dcterms:W3CDTF">2014-09-30T15:14:03Z</dcterms:modified>
</cp:coreProperties>
</file>