
<file path=[Content_Types].xml><?xml version="1.0" encoding="utf-8"?>
<Types xmlns="http://schemas.openxmlformats.org/package/2006/content-types">
  <Default ContentType="application/vnd.openxmlformats-package.relationships+xml" Extension="rels"/>
  <Default ContentType="image/tiff" Extension="tiff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windowHeight="15840" windowWidth="21705" xWindow="285" yWindow="1425"/>
  </bookViews>
  <sheets>
    <sheet name="Měké_a_manazerske" r:id="rId1" sheetId="12"/>
    <sheet name="Jazykove" r:id="rId2" sheetId="4"/>
    <sheet name="Specializovane_IT" r:id="rId3" sheetId="5" state="hidden"/>
    <sheet name="Uce_ekon_pravni_IT" r:id="rId4" sheetId="6"/>
    <sheet name="Technicke" r:id="rId5" sheetId="14"/>
    <sheet name="List1" r:id="rId6" sheetId="8" state="hidden"/>
  </sheets>
  <calcPr calcId="125725"/>
</workbook>
</file>

<file path=xl/calcChain.xml><?xml version="1.0" encoding="utf-8"?>
<calcChain xmlns="http://schemas.openxmlformats.org/spreadsheetml/2006/main">
  <c i="6" r="E8"/>
  <c r="D8"/>
  <c r="D7"/>
  <c i="12" l="1" r="D5"/>
  <c r="D6"/>
  <c r="D7"/>
  <c r="D8"/>
  <c r="D9"/>
  <c r="D10"/>
  <c r="D11"/>
  <c r="D12"/>
  <c r="D13"/>
  <c r="D14"/>
  <c r="D15"/>
  <c r="D16"/>
  <c r="D17"/>
  <c r="D18"/>
  <c r="D19"/>
  <c r="D20"/>
  <c r="D21"/>
  <c r="D4"/>
  <c i="6" r="D5"/>
  <c r="D6"/>
  <c r="D4"/>
  <c i="14" r="D9"/>
  <c r="D8"/>
  <c r="D7"/>
  <c r="D6"/>
  <c r="D5"/>
  <c r="D4"/>
  <c i="12" l="1" r="D22"/>
  <c r="E22"/>
  <c i="14" r="D10"/>
  <c r="E10"/>
  <c i="8" l="1" r="B12"/>
  <c r="B11"/>
  <c l="1" r="I12"/>
  <c r="I11"/>
  <c r="G12"/>
  <c r="G11"/>
  <c l="1" r="F15"/>
  <c r="D15"/>
  <c r="C15"/>
  <c r="E14"/>
  <c r="E13"/>
  <c r="E12"/>
  <c r="E11"/>
  <c l="1" r="E15"/>
  <c i="4" l="1" r="D5"/>
  <c r="D4"/>
  <c l="1" r="D6"/>
  <c i="5" r="G17"/>
  <c r="G18"/>
  <c r="G19"/>
  <c r="G5"/>
  <c r="G6"/>
  <c r="G7"/>
  <c r="G8"/>
  <c r="G9"/>
  <c r="G10"/>
  <c r="G11"/>
  <c r="G12"/>
  <c r="G13"/>
  <c r="G14"/>
  <c r="G15"/>
  <c r="G16"/>
  <c r="G4"/>
  <c i="8" l="1" r="I14"/>
  <c i="5" r="G20"/>
  <c i="8" l="1" r="B14"/>
  <c r="G14"/>
</calcChain>
</file>

<file path=xl/comments1.xml><?xml version="1.0" encoding="utf-8"?>
<comments xmlns="http://schemas.openxmlformats.org/spreadsheetml/2006/main">
  <authors>
    <author>LV</author>
  </authors>
  <commentList>
    <comment authorId="0" ref="C3">
      <text>
        <r>
          <rPr>
            <b/>
            <sz val="8"/>
            <color rgb="FF000000"/>
            <rFont val="Tahoma"/>
            <family val="2"/>
            <charset val="238"/>
          </rPr>
          <t>LV:</t>
        </r>
        <r>
          <rPr>
            <sz val="8"/>
            <color rgb="FF000000"/>
            <rFont val="Tahoma"/>
            <family val="2"/>
            <charset val="238"/>
          </rPr>
          <t xml:space="preserve">
</t>
        </r>
        <r>
          <rPr>
            <sz val="8"/>
            <color rgb="FF000000"/>
            <rFont val="Tahoma"/>
            <family val="2"/>
            <charset val="238"/>
          </rPr>
          <t>v délce 60 minut</t>
        </r>
      </text>
    </comment>
  </commentList>
</comments>
</file>

<file path=xl/sharedStrings.xml><?xml version="1.0" encoding="utf-8"?>
<sst xmlns="http://schemas.openxmlformats.org/spreadsheetml/2006/main" count="101" uniqueCount="80">
  <si>
    <t>Trvání v hod.</t>
  </si>
  <si>
    <t>MS Office Excel či jiný tabulkový editor</t>
  </si>
  <si>
    <t>Oblast kurzu</t>
  </si>
  <si>
    <t>Jiné kurzy akreditované MŠMT:</t>
  </si>
  <si>
    <t>Vyjednávání a argumentace</t>
  </si>
  <si>
    <t>Asertivní jednání</t>
  </si>
  <si>
    <t>Efektivní komunikace</t>
  </si>
  <si>
    <t>Emoční inteligence</t>
  </si>
  <si>
    <t>Komunikace v obtížných situacích</t>
  </si>
  <si>
    <t>Konfliktní situace</t>
  </si>
  <si>
    <t>Vedení a koučink zaměstnanců</t>
  </si>
  <si>
    <t>Obchodní dovednosti</t>
  </si>
  <si>
    <t>Time management</t>
  </si>
  <si>
    <t>Kompetentní manažer</t>
  </si>
  <si>
    <t>Obchodní jednání</t>
  </si>
  <si>
    <t>Pokročilé vyjednávají techniky</t>
  </si>
  <si>
    <t>Psychologie v obchodě</t>
  </si>
  <si>
    <t>Strategické myšlení, plánování, rozhodování a řízení</t>
  </si>
  <si>
    <t>týmová spolupráce</t>
  </si>
  <si>
    <t>Zvyšování efektivity procesů</t>
  </si>
  <si>
    <t>Projektové řízení</t>
  </si>
  <si>
    <t>Koučink (individuální)</t>
  </si>
  <si>
    <t>Počet hodin stanovených MPSV</t>
  </si>
  <si>
    <t>XML</t>
  </si>
  <si>
    <t>Java</t>
  </si>
  <si>
    <t>C#</t>
  </si>
  <si>
    <t>C++</t>
  </si>
  <si>
    <t>Python</t>
  </si>
  <si>
    <t>Perl</t>
  </si>
  <si>
    <t>SQL nebo jiné jazyky pro tvorbu databází</t>
  </si>
  <si>
    <t>MySQL nebo jiné jazyky pro tvorbu databází</t>
  </si>
  <si>
    <t>Zabezpečení webových aplikací nebo zabezpečení hackingu obecně</t>
  </si>
  <si>
    <t>Novinky v daních a účetnictví</t>
  </si>
  <si>
    <t>Ekonomické minimum/základy</t>
  </si>
  <si>
    <t>Právní minimum</t>
  </si>
  <si>
    <t>Svařování - zaškolení pracovníků</t>
  </si>
  <si>
    <t>Svařování - základní kurzy</t>
  </si>
  <si>
    <t>Vazač břemen</t>
  </si>
  <si>
    <t>Výškové práce</t>
  </si>
  <si>
    <t>Základní kurz obsluhy stavebních strojů</t>
  </si>
  <si>
    <t>Kurzy měkkých a manažerských dovedností</t>
  </si>
  <si>
    <t>Jazykové vzdělávání</t>
  </si>
  <si>
    <t>Specializované IT</t>
  </si>
  <si>
    <t>Účetní, ekonomické a právní kurzy</t>
  </si>
  <si>
    <t>Technické a jiné odborné vzdělávání</t>
  </si>
  <si>
    <t>Pozn.</t>
  </si>
  <si>
    <t>Windows server - instalace a konfigurace nebo jiné prostředí pro správu serveru</t>
  </si>
  <si>
    <t>Windows server - správa serveru nebo jiné prostředí pro správu serveru</t>
  </si>
  <si>
    <t>MS SQL Server nebo jiné prostředí pro správu serveru</t>
  </si>
  <si>
    <t xml:space="preserve">Svařovací kurzy dle platné normy </t>
  </si>
  <si>
    <t>Počet účastníků kurzu</t>
  </si>
  <si>
    <t>Počet opakování kurzu</t>
  </si>
  <si>
    <t>Pokud bude některý z kurzů lektorovat Váš zaměstnanec uveďte do poznámky IL</t>
  </si>
  <si>
    <t>Obecné IT</t>
  </si>
  <si>
    <t>Měkké a manažerské</t>
  </si>
  <si>
    <t>Jazykové</t>
  </si>
  <si>
    <t>Účetní, ekonomické, právní</t>
  </si>
  <si>
    <t>Technické</t>
  </si>
  <si>
    <t>Interní lektor</t>
  </si>
  <si>
    <t>Celkové způsobilé náklady</t>
  </si>
  <si>
    <t>Anglický jazyk</t>
  </si>
  <si>
    <t>Německý jazyk</t>
  </si>
  <si>
    <t>Věcné hodnocení</t>
  </si>
  <si>
    <t>Hodnota</t>
  </si>
  <si>
    <t>Počet bodů</t>
  </si>
  <si>
    <t>Max. bodů</t>
  </si>
  <si>
    <t>ztracené body</t>
  </si>
  <si>
    <t>Alternativa</t>
  </si>
  <si>
    <t>účastníci/pracovníci</t>
  </si>
  <si>
    <t>účastníci nad 54 let/pracovníci</t>
  </si>
  <si>
    <t>Sídlo Ústecký, MSK, Karlovarský</t>
  </si>
  <si>
    <t>Ne</t>
  </si>
  <si>
    <t>Způsobilé výdaje na účastníka</t>
  </si>
  <si>
    <t>min. 60 bodů</t>
  </si>
  <si>
    <t>CZ</t>
  </si>
  <si>
    <t>sand</t>
  </si>
  <si>
    <t>Počet účastníků</t>
  </si>
  <si>
    <t>Počet osobohodin</t>
  </si>
  <si>
    <t>Výše nákladů</t>
  </si>
  <si>
    <t>Celkem</t>
  </si>
</sst>
</file>

<file path=xl/styles.xml><?xml version="1.0" encoding="utf-8"?>
<styleSheet xmlns="http://schemas.openxmlformats.org/spreadsheetml/2006/main">
  <numFmts count="0"/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borderId="0" fillId="0" fontId="0" numFmtId="0"/>
  </cellStyleXfs>
  <cellXfs count="26">
    <xf borderId="0" fillId="0" fontId="0" numFmtId="0" xfId="0"/>
    <xf applyBorder="1" borderId="1" fillId="0" fontId="0" numFmtId="0" xfId="0"/>
    <xf applyAlignment="1" applyBorder="1" applyFont="1" borderId="1" fillId="0" fontId="1" numFmtId="0" xfId="0">
      <alignment wrapText="1"/>
    </xf>
    <xf applyAlignment="1" applyBorder="1" borderId="1" fillId="0" fontId="0" numFmtId="0" xfId="0">
      <alignment wrapText="1"/>
    </xf>
    <xf applyAlignment="1" applyBorder="1" applyFont="1" borderId="1" fillId="0" fontId="2" numFmtId="0" xfId="0">
      <alignment wrapText="1"/>
    </xf>
    <xf applyAlignment="1" applyBorder="1" applyFont="1" borderId="1" fillId="0" fontId="0" numFmtId="0" xfId="0">
      <alignment wrapText="1"/>
    </xf>
    <xf applyFont="1" borderId="0" fillId="0" fontId="0" numFmtId="0" xfId="0"/>
    <xf applyFont="1" borderId="0" fillId="0" fontId="3" numFmtId="0" xfId="0"/>
    <xf applyAlignment="1" applyBorder="1" applyFont="1" borderId="1" fillId="0" fontId="6" numFmtId="0" xfId="0">
      <alignment wrapText="1"/>
    </xf>
    <xf applyBorder="1" applyNumberFormat="1" borderId="1" fillId="0" fontId="0" numFmtId="3" xfId="0"/>
    <xf applyFont="1" applyNumberFormat="1" borderId="0" fillId="0" fontId="3" numFmtId="3" xfId="0"/>
    <xf applyNumberFormat="1" borderId="0" fillId="0" fontId="0" numFmtId="3" xfId="0"/>
    <xf applyAlignment="1" applyBorder="1" applyFont="1" applyNumberFormat="1" borderId="1" fillId="0" fontId="1" numFmtId="3" xfId="0">
      <alignment wrapText="1"/>
    </xf>
    <xf applyAlignment="1" applyBorder="1" applyFont="1" applyNumberFormat="1" borderId="1" fillId="0" fontId="0" numFmtId="3" xfId="0">
      <alignment wrapText="1"/>
    </xf>
    <xf applyNumberFormat="1" borderId="0" fillId="0" fontId="0" numFmtId="1" xfId="0"/>
    <xf applyFont="1" borderId="0" fillId="0" fontId="7" numFmtId="0" xfId="0"/>
    <xf applyFont="1" borderId="0" fillId="0" fontId="6" numFmtId="0" xfId="0"/>
    <xf applyAlignment="1" applyFont="1" borderId="0" fillId="0" fontId="7" numFmtId="0" xfId="0">
      <alignment wrapText="1"/>
    </xf>
    <xf applyAlignment="1" applyFont="1" borderId="0" fillId="0" fontId="7" numFmtId="0" xfId="0"/>
    <xf applyFont="1" applyNumberFormat="1" borderId="0" fillId="0" fontId="7" numFmtId="3" xfId="0"/>
    <xf applyAlignment="1" applyBorder="1" applyFill="1" applyFont="1" borderId="2" fillId="0" fontId="7" numFmtId="0" xfId="0"/>
    <xf applyAlignment="1" applyBorder="1" applyFill="1" applyFont="1" borderId="2" fillId="0" fontId="7" numFmtId="0" xfId="0">
      <alignment wrapText="1"/>
    </xf>
    <xf applyAlignment="1" borderId="0" fillId="0" fontId="0" numFmtId="0" xfId="0">
      <alignment wrapText="1"/>
    </xf>
    <xf applyAlignment="1" borderId="0" fillId="0" fontId="0" numFmtId="0" xfId="0"/>
    <xf applyAlignment="1" applyFont="1" borderId="0" fillId="0" fontId="7" numFmtId="0" xfId="0">
      <alignment wrapText="1"/>
    </xf>
    <xf applyAlignment="1" applyFont="1" borderId="0" fillId="0" fontId="7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yes"?>
<Relationships xmlns="http://schemas.openxmlformats.org/package/2006/relationships">
<Relationship Id="rId1" Target="../media/image1.tiff" Type="http://schemas.openxmlformats.org/officeDocument/2006/relationships/image"/>
<Relationship Id="rId2" Target="../media/image2.tiff" Type="http://schemas.openxmlformats.org/officeDocument/2006/relationships/image"/>
<Relationship Id="rId3" Target="../media/image3.tiff" Type="http://schemas.openxmlformats.org/officeDocument/2006/relationships/image"/>
<Relationship Id="rId4" Target="../media/image4.tiff" Type="http://schemas.openxmlformats.org/officeDocument/2006/relationships/image"/>
<Relationship Id="rId5" Target="../media/image5.tiff" Type="http://schemas.openxmlformats.org/officeDocument/2006/relationships/image"/>
<Relationship Id="rId6" Target="../media/image6.tiff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25400</xdr:rowOff>
    </xdr:from>
    <xdr:to>
      <xdr:col>4</xdr:col>
      <xdr:colOff>165100</xdr:colOff>
      <xdr:row>62</xdr:row>
      <xdr:rowOff>88900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ED0A71C-C116-DF47-A24B-28F267541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1"/>
        <a:stretch>
          <a:fillRect/>
        </a:stretch>
      </xdr:blipFill>
      <xdr:spPr>
        <a:xfrm>
          <a:off x="0" y="3454400"/>
          <a:ext cx="4762500" cy="844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62</xdr:row>
      <xdr:rowOff>0</xdr:rowOff>
    </xdr:from>
    <xdr:to>
      <xdr:col>3</xdr:col>
      <xdr:colOff>304800</xdr:colOff>
      <xdr:row>107</xdr:row>
      <xdr:rowOff>139700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F29C4AB-DB58-B445-AAF5-4DEA6A8F7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2"/>
        <a:stretch>
          <a:fillRect/>
        </a:stretch>
      </xdr:blipFill>
      <xdr:spPr>
        <a:xfrm>
          <a:off x="101600" y="11811000"/>
          <a:ext cx="3924300" cy="87122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18</xdr:row>
      <xdr:rowOff>12700</xdr:rowOff>
    </xdr:from>
    <xdr:to>
      <xdr:col>10</xdr:col>
      <xdr:colOff>330200</xdr:colOff>
      <xdr:row>48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7C29ED4-D0EB-9A46-9A63-BB3DBA722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3"/>
        <a:stretch>
          <a:fillRect/>
        </a:stretch>
      </xdr:blipFill>
      <xdr:spPr>
        <a:xfrm>
          <a:off x="4102100" y="3441700"/>
          <a:ext cx="6083300" cy="5740400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406400</xdr:colOff>
      <xdr:row>48</xdr:row>
      <xdr:rowOff>12700</xdr:rowOff>
    </xdr:from>
    <xdr:to>
      <xdr:col>9</xdr:col>
      <xdr:colOff>635000</xdr:colOff>
      <xdr:row>54</xdr:row>
      <xdr:rowOff>152400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5686AF6-1C08-8745-BE24-90759F0A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4"/>
        <a:stretch>
          <a:fillRect/>
        </a:stretch>
      </xdr:blipFill>
      <xdr:spPr>
        <a:xfrm>
          <a:off x="4127500" y="9156700"/>
          <a:ext cx="5486400" cy="1282700"/>
        </a:xfrm>
        <a:prstGeom prst="rect">
          <a:avLst/>
        </a:prstGeom>
      </xdr:spPr>
    </xdr:pic>
    <xdr:clientData/>
  </xdr:twoCellAnchor>
  <xdr:twoCellAnchor editAs="oneCell">
    <xdr:from>
      <xdr:col>10</xdr:col>
      <xdr:colOff>406400</xdr:colOff>
      <xdr:row>18</xdr:row>
      <xdr:rowOff>38100</xdr:rowOff>
    </xdr:from>
    <xdr:to>
      <xdr:col>18</xdr:col>
      <xdr:colOff>25400</xdr:colOff>
      <xdr:row>27</xdr:row>
      <xdr:rowOff>114300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8B6E81E-83A3-E742-9D87-EC3AD437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5"/>
        <a:stretch>
          <a:fillRect/>
        </a:stretch>
      </xdr:blipFill>
      <xdr:spPr>
        <a:xfrm>
          <a:off x="10261600" y="3467100"/>
          <a:ext cx="6629400" cy="1790700"/>
        </a:xfrm>
        <a:prstGeom prst="rect">
          <a:avLst/>
        </a:prstGeom>
      </xdr:spPr>
    </xdr:pic>
    <xdr:clientData/>
  </xdr:twoCellAnchor>
  <xdr:twoCellAnchor editAs="oneCell">
    <xdr:from>
      <xdr:col>10</xdr:col>
      <xdr:colOff>431800</xdr:colOff>
      <xdr:row>27</xdr:row>
      <xdr:rowOff>101600</xdr:rowOff>
    </xdr:from>
    <xdr:to>
      <xdr:col>18</xdr:col>
      <xdr:colOff>12700</xdr:colOff>
      <xdr:row>41</xdr:row>
      <xdr:rowOff>50800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88CD85E-CBD2-5C4B-A573-2876B8DD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6"/>
        <a:stretch>
          <a:fillRect/>
        </a:stretch>
      </xdr:blipFill>
      <xdr:spPr>
        <a:xfrm>
          <a:off x="10287000" y="5245100"/>
          <a:ext cx="6591300" cy="261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
<Relationship Id="rId1" Target="../drawings/vmlDrawing1.vml" Type="http://schemas.openxmlformats.org/officeDocument/2006/relationships/vmlDrawing"/>
<Relationship Id="rId2" Target="../comments1.xml" Type="http://schemas.openxmlformats.org/officeDocument/2006/relationships/comments"/>
</Relationships>

</file>

<file path=xl/worksheets/_rels/sheet6.xml.rels><?xml version="1.0" encoding="UTF-8" standalone="yes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B3" sqref="B3:E3"/>
    </sheetView>
  </sheetViews>
  <sheetFormatPr defaultColWidth="8.85546875" defaultRowHeight="15"/>
  <cols>
    <col min="1" max="1" customWidth="true" width="33.42578125" collapsed="false"/>
    <col min="2" max="2" bestFit="true" customWidth="true" width="12.28515625" collapsed="false"/>
    <col min="3" max="4" customWidth="true" width="10.42578125" collapsed="false"/>
    <col min="5" max="5" customWidth="true" style="11" width="12.140625" collapsed="false"/>
  </cols>
  <sheetData>
    <row customFormat="1" ht="23.25" r="1" s="7" spans="1:5">
      <c r="A1" s="7" t="s">
        <v>40</v>
      </c>
      <c r="E1" s="10"/>
    </row>
    <row customHeight="1" ht="20.25" r="2" spans="1:5"/>
    <row customHeight="1" ht="44.25" r="3" spans="1:5">
      <c r="A3" s="2" t="s">
        <v>2</v>
      </c>
      <c r="B3" s="2" t="s">
        <v>0</v>
      </c>
      <c r="C3" s="2" t="s">
        <v>76</v>
      </c>
      <c r="D3" s="12" t="s">
        <v>77</v>
      </c>
      <c r="E3" s="12" t="s">
        <v>78</v>
      </c>
    </row>
    <row r="4" spans="1:5">
      <c r="A4" s="3" t="s">
        <v>4</v>
      </c>
      <c r="B4" s="1">
        <v>16</v>
      </c>
      <c r="C4" s="1">
        <v>45</v>
      </c>
      <c r="D4" s="1">
        <f ref="D4:D21" si="0" t="shared">B4*C4</f>
        <v>720</v>
      </c>
      <c r="E4" s="9"/>
    </row>
    <row r="5" spans="1:5">
      <c r="A5" s="3" t="s">
        <v>5</v>
      </c>
      <c r="B5" s="1">
        <v>2</v>
      </c>
      <c r="C5" s="1">
        <v>45</v>
      </c>
      <c r="D5" s="1">
        <f si="0" t="shared"/>
        <v>90</v>
      </c>
      <c r="E5" s="9"/>
    </row>
    <row r="6" spans="1:5">
      <c r="A6" s="3" t="s">
        <v>6</v>
      </c>
      <c r="B6" s="1">
        <v>2</v>
      </c>
      <c r="C6" s="1">
        <v>70</v>
      </c>
      <c r="D6" s="1">
        <f si="0" t="shared"/>
        <v>140</v>
      </c>
      <c r="E6" s="9"/>
    </row>
    <row r="7" spans="1:5">
      <c r="A7" s="3" t="s">
        <v>7</v>
      </c>
      <c r="B7" s="1">
        <v>2</v>
      </c>
      <c r="C7" s="1">
        <v>45</v>
      </c>
      <c r="D7" s="1">
        <f si="0" t="shared"/>
        <v>90</v>
      </c>
      <c r="E7" s="9"/>
    </row>
    <row r="8" spans="1:5">
      <c r="A8" s="3" t="s">
        <v>8</v>
      </c>
      <c r="B8" s="1">
        <v>4</v>
      </c>
      <c r="C8" s="1">
        <v>170</v>
      </c>
      <c r="D8" s="1">
        <f si="0" t="shared"/>
        <v>680</v>
      </c>
      <c r="E8" s="9"/>
    </row>
    <row r="9" spans="1:5">
      <c r="A9" s="3" t="s">
        <v>9</v>
      </c>
      <c r="B9" s="1">
        <v>2</v>
      </c>
      <c r="C9" s="1">
        <v>170</v>
      </c>
      <c r="D9" s="1">
        <f si="0" t="shared"/>
        <v>340</v>
      </c>
      <c r="E9" s="9"/>
    </row>
    <row r="10" spans="1:5">
      <c r="A10" s="3" t="s">
        <v>10</v>
      </c>
      <c r="B10" s="1">
        <v>16</v>
      </c>
      <c r="C10" s="1">
        <v>25</v>
      </c>
      <c r="D10" s="1">
        <f si="0" t="shared"/>
        <v>400</v>
      </c>
      <c r="E10" s="9"/>
    </row>
    <row r="11" spans="1:5">
      <c r="A11" s="3" t="s">
        <v>11</v>
      </c>
      <c r="B11" s="1">
        <v>16</v>
      </c>
      <c r="C11" s="1">
        <v>50</v>
      </c>
      <c r="D11" s="1">
        <f si="0" t="shared"/>
        <v>800</v>
      </c>
      <c r="E11" s="9"/>
    </row>
    <row r="12" spans="1:5">
      <c r="A12" s="3" t="s">
        <v>12</v>
      </c>
      <c r="B12" s="1">
        <v>8</v>
      </c>
      <c r="C12" s="1">
        <v>20</v>
      </c>
      <c r="D12" s="1">
        <f si="0" t="shared"/>
        <v>160</v>
      </c>
      <c r="E12" s="9"/>
    </row>
    <row r="13" spans="1:5">
      <c r="A13" s="3" t="s">
        <v>13</v>
      </c>
      <c r="B13" s="1">
        <v>16</v>
      </c>
      <c r="C13" s="1">
        <v>13</v>
      </c>
      <c r="D13" s="1">
        <f si="0" t="shared"/>
        <v>208</v>
      </c>
      <c r="E13" s="9"/>
    </row>
    <row r="14" spans="1:5">
      <c r="A14" s="3" t="s">
        <v>14</v>
      </c>
      <c r="B14" s="1">
        <v>8</v>
      </c>
      <c r="C14" s="1">
        <v>50</v>
      </c>
      <c r="D14" s="1">
        <f si="0" t="shared"/>
        <v>400</v>
      </c>
      <c r="E14" s="9"/>
    </row>
    <row r="15" spans="1:5">
      <c r="A15" s="3" t="s">
        <v>15</v>
      </c>
      <c r="B15" s="1">
        <v>16</v>
      </c>
      <c r="C15" s="1">
        <v>30</v>
      </c>
      <c r="D15" s="1">
        <f si="0" t="shared"/>
        <v>480</v>
      </c>
      <c r="E15" s="9"/>
    </row>
    <row r="16" spans="1:5">
      <c r="A16" s="3" t="s">
        <v>16</v>
      </c>
      <c r="B16" s="1">
        <v>8</v>
      </c>
      <c r="C16" s="1">
        <v>50</v>
      </c>
      <c r="D16" s="1">
        <f si="0" t="shared"/>
        <v>400</v>
      </c>
      <c r="E16" s="9"/>
    </row>
    <row ht="30" r="17" spans="1:5">
      <c r="A17" s="3" t="s">
        <v>17</v>
      </c>
      <c r="B17" s="1">
        <v>16</v>
      </c>
      <c r="C17" s="1">
        <v>13</v>
      </c>
      <c r="D17" s="1">
        <f si="0" t="shared"/>
        <v>208</v>
      </c>
      <c r="E17" s="9"/>
    </row>
    <row r="18" spans="1:5">
      <c r="A18" s="3" t="s">
        <v>18</v>
      </c>
      <c r="B18" s="1">
        <v>8</v>
      </c>
      <c r="C18" s="1">
        <v>40</v>
      </c>
      <c r="D18" s="1">
        <f si="0" t="shared"/>
        <v>320</v>
      </c>
      <c r="E18" s="9"/>
    </row>
    <row r="19" spans="1:5">
      <c r="A19" s="3" t="s">
        <v>19</v>
      </c>
      <c r="B19" s="1">
        <v>8</v>
      </c>
      <c r="C19" s="1">
        <v>8</v>
      </c>
      <c r="D19" s="1">
        <f si="0" t="shared"/>
        <v>64</v>
      </c>
      <c r="E19" s="9"/>
    </row>
    <row r="20" spans="1:5">
      <c r="A20" s="3" t="s">
        <v>20</v>
      </c>
      <c r="B20" s="1">
        <v>8</v>
      </c>
      <c r="C20" s="1">
        <v>8</v>
      </c>
      <c r="D20" s="1">
        <f si="0" t="shared"/>
        <v>64</v>
      </c>
      <c r="E20" s="9"/>
    </row>
    <row r="21" spans="1:5">
      <c r="A21" s="3" t="s">
        <v>21</v>
      </c>
      <c r="B21" s="1">
        <v>18</v>
      </c>
      <c r="C21" s="1">
        <v>14</v>
      </c>
      <c r="D21" s="1">
        <f si="0" t="shared"/>
        <v>252</v>
      </c>
      <c r="E21" s="9"/>
    </row>
    <row customFormat="1" r="22" s="15" spans="1:5">
      <c r="A22" s="17" t="s">
        <v>79</v>
      </c>
      <c r="B22" s="18"/>
      <c r="C22" s="18"/>
      <c r="D22" s="20">
        <f>SUM(D4:D21)</f>
        <v>5816</v>
      </c>
      <c r="E22" s="19">
        <f>SUM(E4:E21)</f>
        <v>0</v>
      </c>
    </row>
  </sheetData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B3" sqref="B3:E3"/>
    </sheetView>
  </sheetViews>
  <sheetFormatPr defaultColWidth="8.85546875" defaultRowHeight="15"/>
  <cols>
    <col min="1" max="1" customWidth="true" width="39.0" collapsed="false"/>
    <col min="3" max="3" customWidth="true" width="11.85546875" collapsed="false"/>
    <col min="4" max="4" customWidth="true" style="11" width="10.42578125" collapsed="false"/>
    <col min="5" max="5" customWidth="true" style="11" width="12.140625" collapsed="false"/>
  </cols>
  <sheetData>
    <row customFormat="1" ht="23.25" r="1" s="7" spans="1:6">
      <c r="A1" s="7" t="s">
        <v>41</v>
      </c>
      <c r="D1" s="10"/>
      <c r="E1" s="10"/>
    </row>
    <row ht="45" r="3" spans="1:6">
      <c r="A3" s="2" t="s">
        <v>2</v>
      </c>
      <c r="B3" s="2" t="s">
        <v>0</v>
      </c>
      <c r="C3" s="2" t="s">
        <v>76</v>
      </c>
      <c r="D3" s="12" t="s">
        <v>77</v>
      </c>
      <c r="E3" s="12" t="s">
        <v>78</v>
      </c>
    </row>
    <row r="4" spans="1:6">
      <c r="A4" s="8" t="s">
        <v>60</v>
      </c>
      <c r="B4" s="1">
        <v>78</v>
      </c>
      <c r="C4" s="1">
        <v>35</v>
      </c>
      <c r="D4" s="9">
        <f>B4*C4</f>
        <v>2730</v>
      </c>
      <c r="E4" s="9"/>
      <c r="F4" s="11"/>
    </row>
    <row r="5" spans="1:6">
      <c r="A5" s="8" t="s">
        <v>61</v>
      </c>
      <c r="B5" s="1">
        <v>50</v>
      </c>
      <c r="C5" s="1">
        <v>30</v>
      </c>
      <c r="D5" s="9">
        <f>B5*C5</f>
        <v>1500</v>
      </c>
      <c r="E5" s="9"/>
      <c r="F5" s="11"/>
    </row>
    <row customFormat="1" r="6" s="15" spans="1:6">
      <c r="A6" s="21" t="s">
        <v>79</v>
      </c>
      <c r="D6" s="19">
        <f>SUM(D4:D5)</f>
        <v>4230</v>
      </c>
      <c r="E6" s="19"/>
    </row>
  </sheetData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0"/>
  <sheetViews>
    <sheetView topLeftCell="A3" workbookViewId="0">
      <selection activeCell="H8" sqref="H8"/>
    </sheetView>
  </sheetViews>
  <sheetFormatPr defaultColWidth="8.85546875" defaultRowHeight="15"/>
  <cols>
    <col min="1" max="1" customWidth="true" width="42.42578125" collapsed="false"/>
    <col min="2" max="2" customWidth="true" width="8.85546875" collapsed="false"/>
    <col min="5" max="5" customWidth="true" hidden="true" width="0.0" collapsed="false"/>
    <col min="6" max="6" bestFit="true" customWidth="true" width="17.0" collapsed="false"/>
  </cols>
  <sheetData>
    <row customFormat="1" ht="23.25" r="1" s="7" spans="1:7">
      <c r="A1" s="7" t="s">
        <v>42</v>
      </c>
    </row>
    <row ht="75" r="3" spans="1:7">
      <c r="A3" s="2" t="s">
        <v>2</v>
      </c>
      <c r="B3" s="2" t="s">
        <v>22</v>
      </c>
      <c r="C3" s="2" t="s">
        <v>0</v>
      </c>
      <c r="D3" s="2" t="s">
        <v>50</v>
      </c>
      <c r="E3" s="2" t="s">
        <v>51</v>
      </c>
      <c r="F3" s="2" t="s">
        <v>45</v>
      </c>
      <c r="G3" s="2" t="s">
        <v>59</v>
      </c>
    </row>
    <row r="4" spans="1:7">
      <c r="A4" s="3" t="s">
        <v>23</v>
      </c>
      <c r="B4" s="3">
        <v>16</v>
      </c>
      <c r="C4" s="3"/>
      <c r="D4" s="3"/>
      <c r="E4" s="3"/>
      <c r="F4" s="3"/>
      <c r="G4" s="3">
        <f>C4*D4*E4*List1!$B$4</f>
        <v>0</v>
      </c>
    </row>
    <row r="5" spans="1:7">
      <c r="A5" s="3" t="s">
        <v>24</v>
      </c>
      <c r="B5" s="3">
        <v>35</v>
      </c>
      <c r="C5" s="3"/>
      <c r="D5" s="3"/>
      <c r="E5" s="3"/>
      <c r="F5" s="3"/>
      <c r="G5" s="3">
        <f>C5*D5*E5*List1!$B$4</f>
        <v>0</v>
      </c>
    </row>
    <row r="6" spans="1:7">
      <c r="A6" s="3" t="s">
        <v>25</v>
      </c>
      <c r="B6" s="3">
        <v>35</v>
      </c>
      <c r="C6" s="3"/>
      <c r="D6" s="3"/>
      <c r="E6" s="3"/>
      <c r="F6" s="3"/>
      <c r="G6" s="3">
        <f>C6*D6*E6*List1!$B$4</f>
        <v>0</v>
      </c>
    </row>
    <row r="7" spans="1:7">
      <c r="A7" s="3" t="s">
        <v>26</v>
      </c>
      <c r="B7" s="3">
        <v>35</v>
      </c>
      <c r="C7" s="3"/>
      <c r="D7" s="3"/>
      <c r="E7" s="3"/>
      <c r="F7" s="3"/>
      <c r="G7" s="3">
        <f>C7*D7*E7*List1!$B$4</f>
        <v>0</v>
      </c>
    </row>
    <row r="8" spans="1:7">
      <c r="A8" s="3" t="s">
        <v>27</v>
      </c>
      <c r="B8" s="3">
        <v>24</v>
      </c>
      <c r="C8" s="3"/>
      <c r="D8" s="3"/>
      <c r="E8" s="3"/>
      <c r="F8" s="3"/>
      <c r="G8" s="3">
        <f>C8*D8*E8*List1!$B$4</f>
        <v>0</v>
      </c>
    </row>
    <row r="9" spans="1:7">
      <c r="A9" s="3" t="s">
        <v>28</v>
      </c>
      <c r="B9" s="3">
        <v>24</v>
      </c>
      <c r="C9" s="3"/>
      <c r="D9" s="3"/>
      <c r="E9" s="3"/>
      <c r="F9" s="3"/>
      <c r="G9" s="3">
        <f>C9*D9*E9*List1!$B$4</f>
        <v>0</v>
      </c>
    </row>
    <row r="10" spans="1:7">
      <c r="A10" s="3" t="s">
        <v>29</v>
      </c>
      <c r="B10" s="3">
        <v>24</v>
      </c>
      <c r="C10" s="3"/>
      <c r="D10" s="3"/>
      <c r="E10" s="3"/>
      <c r="F10" s="3"/>
      <c r="G10" s="3">
        <f>C10*D10*E10*List1!$B$4</f>
        <v>0</v>
      </c>
    </row>
    <row r="11" spans="1:7">
      <c r="A11" s="3" t="s">
        <v>30</v>
      </c>
      <c r="B11" s="3">
        <v>24</v>
      </c>
      <c r="C11" s="3"/>
      <c r="D11" s="3"/>
      <c r="E11" s="3"/>
      <c r="F11" s="3"/>
      <c r="G11" s="3">
        <f>C11*D11*E11*List1!$B$4</f>
        <v>0</v>
      </c>
    </row>
    <row ht="30" r="12" spans="1:7">
      <c r="A12" s="3" t="s">
        <v>31</v>
      </c>
      <c r="B12" s="3">
        <v>35</v>
      </c>
      <c r="C12" s="3"/>
      <c r="D12" s="3"/>
      <c r="E12" s="3"/>
      <c r="F12" s="3"/>
      <c r="G12" s="3">
        <f>C12*D12*E12*List1!$B$4</f>
        <v>0</v>
      </c>
    </row>
    <row ht="30" r="13" spans="1:7">
      <c r="A13" s="3" t="s">
        <v>46</v>
      </c>
      <c r="B13" s="3">
        <v>35</v>
      </c>
      <c r="C13" s="3"/>
      <c r="D13" s="3"/>
      <c r="E13" s="3"/>
      <c r="F13" s="3"/>
      <c r="G13" s="3">
        <f>C13*D13*E13*List1!$B$4</f>
        <v>0</v>
      </c>
    </row>
    <row ht="30" r="14" spans="1:7">
      <c r="A14" s="3" t="s">
        <v>47</v>
      </c>
      <c r="B14" s="3">
        <v>35</v>
      </c>
      <c r="C14" s="3"/>
      <c r="D14" s="3"/>
      <c r="E14" s="3"/>
      <c r="F14" s="3"/>
      <c r="G14" s="3">
        <f>C14*D14*E14*List1!$B$4</f>
        <v>0</v>
      </c>
    </row>
    <row ht="30" r="15" spans="1:7">
      <c r="A15" s="3" t="s">
        <v>48</v>
      </c>
      <c r="B15" s="3">
        <v>35</v>
      </c>
      <c r="C15" s="3"/>
      <c r="D15" s="3"/>
      <c r="E15" s="3"/>
      <c r="F15" s="3"/>
      <c r="G15" s="3">
        <f>C15*D15*E15*List1!$B$4</f>
        <v>0</v>
      </c>
    </row>
    <row r="16" spans="1:7">
      <c r="A16" s="4" t="s">
        <v>3</v>
      </c>
      <c r="B16" s="3"/>
      <c r="C16" s="1"/>
      <c r="D16" s="1"/>
      <c r="E16" s="1"/>
      <c r="F16" s="1"/>
      <c r="G16" s="3">
        <f>C16*D16*E16*List1!$B$4</f>
        <v>0</v>
      </c>
    </row>
    <row r="17" spans="1:7">
      <c r="A17" s="3"/>
      <c r="B17" s="3"/>
      <c r="C17" s="1"/>
      <c r="D17" s="1"/>
      <c r="E17" s="1"/>
      <c r="F17" s="1"/>
      <c r="G17" s="3">
        <f>C17*D17*E17*List1!$B$4</f>
        <v>0</v>
      </c>
    </row>
    <row r="18" spans="1:7">
      <c r="A18" s="3"/>
      <c r="B18" s="3"/>
      <c r="C18" s="1"/>
      <c r="D18" s="1"/>
      <c r="E18" s="1"/>
      <c r="F18" s="1"/>
      <c r="G18" s="3">
        <f>C18*D18*E18*List1!$B$4</f>
        <v>0</v>
      </c>
    </row>
    <row r="19" spans="1:7">
      <c r="A19" s="3"/>
      <c r="B19" s="3"/>
      <c r="C19" s="1"/>
      <c r="D19" s="1"/>
      <c r="E19" s="1"/>
      <c r="F19" s="1"/>
      <c r="G19" s="3">
        <f>C19*D19*E19*List1!$B$4</f>
        <v>0</v>
      </c>
    </row>
    <row r="20" spans="1:7">
      <c r="A20" s="22" t="s">
        <v>52</v>
      </c>
      <c r="B20" s="23"/>
      <c r="C20" s="23"/>
      <c r="D20" s="23"/>
      <c r="E20" s="23"/>
      <c r="G20">
        <f>SUM(G4:G19)</f>
        <v>0</v>
      </c>
    </row>
  </sheetData>
  <mergeCells count="1">
    <mergeCell ref="A20:E20"/>
  </mergeCells>
  <pageMargins bottom="0.78740157499999996" footer="0.3" header="0.3" left="0.7" right="0.7" top="0.7874015749999999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B3" sqref="B3:E3"/>
    </sheetView>
  </sheetViews>
  <sheetFormatPr defaultColWidth="8.85546875" defaultRowHeight="15"/>
  <cols>
    <col min="1" max="1" customWidth="true" style="6" width="30.85546875" collapsed="false"/>
    <col min="5" max="5" style="11" width="8.85546875" collapsed="false"/>
  </cols>
  <sheetData>
    <row customFormat="1" ht="23.25" r="1" s="7" spans="1:5">
      <c r="A1" s="7" t="s">
        <v>43</v>
      </c>
      <c r="E1" s="10"/>
    </row>
    <row ht="45" r="3" spans="1:5">
      <c r="A3" s="2" t="s">
        <v>2</v>
      </c>
      <c r="B3" s="2" t="s">
        <v>0</v>
      </c>
      <c r="C3" s="2" t="s">
        <v>76</v>
      </c>
      <c r="D3" s="12" t="s">
        <v>77</v>
      </c>
      <c r="E3" s="12" t="s">
        <v>78</v>
      </c>
    </row>
    <row customFormat="1" r="4" s="6" spans="1:5">
      <c r="A4" s="5" t="s">
        <v>32</v>
      </c>
      <c r="B4" s="5">
        <v>8</v>
      </c>
      <c r="C4" s="5">
        <v>5</v>
      </c>
      <c r="D4" s="5">
        <f>B4*C4</f>
        <v>40</v>
      </c>
      <c r="E4" s="13"/>
    </row>
    <row r="5" spans="1:5">
      <c r="A5" s="5" t="s">
        <v>33</v>
      </c>
      <c r="B5" s="2">
        <v>16</v>
      </c>
      <c r="C5" s="2">
        <v>10</v>
      </c>
      <c r="D5" s="5">
        <f ref="D5:D6" si="0" t="shared">B5*C5</f>
        <v>160</v>
      </c>
      <c r="E5" s="13"/>
    </row>
    <row r="6" spans="1:5">
      <c r="A6" s="5" t="s">
        <v>34</v>
      </c>
      <c r="B6" s="2">
        <v>16</v>
      </c>
      <c r="C6" s="2">
        <v>15</v>
      </c>
      <c r="D6" s="5">
        <f si="0" t="shared"/>
        <v>240</v>
      </c>
      <c r="E6" s="13"/>
    </row>
    <row ht="30" r="7" spans="1:5">
      <c r="A7" s="3" t="s">
        <v>1</v>
      </c>
      <c r="B7" s="1">
        <v>4</v>
      </c>
      <c r="C7" s="1">
        <v>40</v>
      </c>
      <c r="D7" s="1">
        <f>B7*C7</f>
        <v>160</v>
      </c>
      <c r="E7" s="1"/>
    </row>
    <row customFormat="1" r="8" s="15" spans="1:5">
      <c r="A8" s="24" t="s">
        <v>79</v>
      </c>
      <c r="B8" s="25"/>
      <c r="C8" s="25"/>
      <c r="D8" s="21">
        <f>SUM(D4:D7)</f>
        <v>600</v>
      </c>
      <c r="E8" s="19">
        <f>SUM(E4:E7)</f>
        <v>0</v>
      </c>
    </row>
  </sheetData>
  <mergeCells count="1">
    <mergeCell ref="A8:C8"/>
  </mergeCells>
  <pageMargins bottom="0.78740157499999996" footer="0.3" header="0.3" left="0.7" right="0.7" top="0.78740157499999996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D23" sqref="D23"/>
    </sheetView>
  </sheetViews>
  <sheetFormatPr defaultColWidth="8.85546875" defaultRowHeight="15"/>
  <cols>
    <col min="1" max="1" customWidth="true" width="38.85546875" collapsed="false"/>
    <col min="3" max="3" customWidth="true" width="13.140625" collapsed="false"/>
    <col min="4" max="4" customWidth="true" style="11" width="10.42578125" collapsed="false"/>
    <col min="5" max="5" customWidth="true" style="11" width="12.140625" collapsed="false"/>
  </cols>
  <sheetData>
    <row ht="23.25" r="1" spans="1:5">
      <c r="A1" s="7" t="s">
        <v>44</v>
      </c>
      <c r="D1" s="10"/>
      <c r="E1" s="10"/>
    </row>
    <row ht="45" r="3" spans="1:5">
      <c r="A3" s="2" t="s">
        <v>2</v>
      </c>
      <c r="B3" s="2" t="s">
        <v>0</v>
      </c>
      <c r="C3" s="2" t="s">
        <v>76</v>
      </c>
      <c r="D3" s="12" t="s">
        <v>77</v>
      </c>
      <c r="E3" s="12" t="s">
        <v>78</v>
      </c>
    </row>
    <row r="4" spans="1:5">
      <c r="A4" s="8" t="s">
        <v>35</v>
      </c>
      <c r="B4" s="5">
        <v>40</v>
      </c>
      <c r="C4" s="5">
        <v>20</v>
      </c>
      <c r="D4" s="9">
        <f ref="D4:D9" si="0" t="shared">B4*C4</f>
        <v>800</v>
      </c>
      <c r="E4" s="9"/>
    </row>
    <row r="5" spans="1:5">
      <c r="A5" s="8" t="s">
        <v>36</v>
      </c>
      <c r="B5" s="2">
        <v>160</v>
      </c>
      <c r="C5" s="2">
        <v>20</v>
      </c>
      <c r="D5" s="9">
        <f si="0" t="shared"/>
        <v>3200</v>
      </c>
      <c r="E5" s="9"/>
    </row>
    <row r="6" spans="1:5">
      <c r="A6" s="8" t="s">
        <v>49</v>
      </c>
      <c r="B6" s="2">
        <v>160</v>
      </c>
      <c r="C6" s="2">
        <v>30</v>
      </c>
      <c r="D6" s="9">
        <f si="0" t="shared"/>
        <v>4800</v>
      </c>
      <c r="E6" s="9"/>
    </row>
    <row r="7" spans="1:5">
      <c r="A7" s="8" t="s">
        <v>37</v>
      </c>
      <c r="B7" s="2">
        <v>40</v>
      </c>
      <c r="C7" s="2">
        <v>50</v>
      </c>
      <c r="D7" s="9">
        <f si="0" t="shared"/>
        <v>2000</v>
      </c>
      <c r="E7" s="9"/>
    </row>
    <row r="8" spans="1:5">
      <c r="A8" s="8" t="s">
        <v>38</v>
      </c>
      <c r="B8" s="2">
        <v>32</v>
      </c>
      <c r="C8" s="2">
        <v>30</v>
      </c>
      <c r="D8" s="9">
        <f si="0" t="shared"/>
        <v>960</v>
      </c>
      <c r="E8" s="9"/>
    </row>
    <row r="9" spans="1:5">
      <c r="A9" s="8" t="s">
        <v>39</v>
      </c>
      <c r="B9" s="2">
        <v>54</v>
      </c>
      <c r="C9" s="2">
        <v>22</v>
      </c>
      <c r="D9" s="9">
        <f si="0" t="shared"/>
        <v>1188</v>
      </c>
      <c r="E9" s="9"/>
    </row>
    <row customFormat="1" r="10" s="15" spans="1:5">
      <c r="A10" s="24" t="s">
        <v>79</v>
      </c>
      <c r="B10" s="25"/>
      <c r="C10" s="18"/>
      <c r="D10" s="19">
        <f>SUM(D4:D9)</f>
        <v>12948</v>
      </c>
      <c r="E10" s="19">
        <f>SUM(E4:E9)</f>
        <v>0</v>
      </c>
    </row>
  </sheetData>
  <mergeCells count="1">
    <mergeCell ref="A10:B10"/>
  </mergeCells>
  <pageMargins bottom="0.78740157499999996" footer="0.3" header="0.3" left="0.7" right="0.7" top="0.78740157499999996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I14" sqref="I14"/>
    </sheetView>
  </sheetViews>
  <sheetFormatPr defaultColWidth="11.42578125" defaultRowHeight="15"/>
  <cols>
    <col min="1" max="1" customWidth="true" width="25.85546875" collapsed="false"/>
  </cols>
  <sheetData>
    <row r="1" spans="1:9">
      <c r="A1" t="s">
        <v>53</v>
      </c>
      <c r="B1">
        <v>324</v>
      </c>
    </row>
    <row r="2" spans="1:9">
      <c r="A2" t="s">
        <v>54</v>
      </c>
      <c r="B2">
        <v>593</v>
      </c>
    </row>
    <row r="3" spans="1:9">
      <c r="A3" t="s">
        <v>55</v>
      </c>
      <c r="B3">
        <v>230</v>
      </c>
    </row>
    <row r="4" spans="1:9">
      <c r="A4" t="s">
        <v>42</v>
      </c>
      <c r="B4">
        <v>609</v>
      </c>
    </row>
    <row r="5" spans="1:9">
      <c r="A5" t="s">
        <v>56</v>
      </c>
      <c r="B5">
        <v>436</v>
      </c>
    </row>
    <row r="6" spans="1:9">
      <c r="A6" t="s">
        <v>57</v>
      </c>
      <c r="B6">
        <v>252</v>
      </c>
    </row>
    <row r="7" spans="1:9">
      <c r="A7" t="s">
        <v>58</v>
      </c>
    </row>
    <row r="10" spans="1:9">
      <c r="A10" t="s">
        <v>62</v>
      </c>
      <c r="B10" t="s">
        <v>63</v>
      </c>
      <c r="C10" t="s">
        <v>64</v>
      </c>
      <c r="D10" t="s">
        <v>65</v>
      </c>
      <c r="E10" t="s">
        <v>66</v>
      </c>
      <c r="F10" t="s">
        <v>67</v>
      </c>
      <c r="G10" t="s">
        <v>74</v>
      </c>
      <c r="I10" t="s">
        <v>75</v>
      </c>
    </row>
    <row r="11" spans="1:9">
      <c r="A11" t="s">
        <v>68</v>
      </c>
      <c r="B11" t="e">
        <f>(#REF!/#REF!)*100</f>
        <v>#REF!</v>
      </c>
      <c r="C11">
        <v>25</v>
      </c>
      <c r="D11">
        <v>25</v>
      </c>
      <c r="E11">
        <f>D11-C11</f>
        <v>0</v>
      </c>
      <c r="F11">
        <v>25</v>
      </c>
      <c r="G11" s="11" t="e">
        <f>(#REF!/#REF!)*100</f>
        <v>#REF!</v>
      </c>
      <c r="H11">
        <v>25</v>
      </c>
      <c r="I11" t="e">
        <f>(#REF!/#REF!)*100</f>
        <v>#REF!</v>
      </c>
    </row>
    <row r="12" spans="1:9">
      <c r="A12" t="s">
        <v>69</v>
      </c>
      <c r="B12" s="14" t="e">
        <f>(#REF!/#REF!)*100</f>
        <v>#REF!</v>
      </c>
      <c r="C12">
        <v>25</v>
      </c>
      <c r="D12">
        <v>25</v>
      </c>
      <c r="E12">
        <f ref="E12:E15" si="0" t="shared">D12-C12</f>
        <v>0</v>
      </c>
      <c r="F12">
        <v>7</v>
      </c>
      <c r="G12" s="11" t="e">
        <f>(#REF!/#REF!)*100</f>
        <v>#REF!</v>
      </c>
      <c r="H12">
        <v>25</v>
      </c>
      <c r="I12" t="e">
        <f>#REF!/#REF!</f>
        <v>#REF!</v>
      </c>
    </row>
    <row r="13" spans="1:9">
      <c r="A13" t="s">
        <v>70</v>
      </c>
      <c r="B13" t="s">
        <v>71</v>
      </c>
      <c r="C13">
        <v>0</v>
      </c>
      <c r="D13">
        <v>10</v>
      </c>
      <c r="E13">
        <f si="0" t="shared"/>
        <v>10</v>
      </c>
      <c r="F13">
        <v>0</v>
      </c>
      <c r="G13" s="11"/>
    </row>
    <row r="14" spans="1:9">
      <c r="A14" t="s">
        <v>72</v>
      </c>
      <c r="B14" s="11" t="e">
        <f>#REF!/#REF!</f>
        <v>#REF!</v>
      </c>
      <c r="C14">
        <v>40</v>
      </c>
      <c r="D14">
        <v>40</v>
      </c>
      <c r="E14">
        <f si="0" t="shared"/>
        <v>0</v>
      </c>
      <c r="F14">
        <v>35</v>
      </c>
      <c r="G14" s="11" t="e">
        <f>#REF!/#REF!</f>
        <v>#REF!</v>
      </c>
      <c r="H14">
        <v>40</v>
      </c>
      <c r="I14" s="11" t="e">
        <f>#REF!/#REF!</f>
        <v>#REF!</v>
      </c>
    </row>
    <row r="15" spans="1:9">
      <c r="C15" s="15">
        <f>SUM(C11:C14)</f>
        <v>90</v>
      </c>
      <c r="D15">
        <f>SUM(D11:D14)</f>
        <v>100</v>
      </c>
      <c r="E15">
        <f si="0" t="shared"/>
        <v>10</v>
      </c>
      <c r="F15" s="16">
        <f>SUM(F11:F14)</f>
        <v>67</v>
      </c>
      <c r="G15" s="11"/>
    </row>
    <row r="16" spans="1:9">
      <c r="A16" t="s">
        <v>73</v>
      </c>
    </row>
  </sheetData>
  <pageMargins bottom="0.78740157499999996" footer="0.3" header="0.3" left="0.7" right="0.7" top="0.787401574999999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6</vt:i4>
      </vt:variant>
    </vt:vector>
  </HeadingPairs>
  <TitlesOfParts>
    <vt:vector baseType="lpstr" size="6">
      <vt:lpstr>Měké_a_manazerske</vt:lpstr>
      <vt:lpstr>Jazykove</vt:lpstr>
      <vt:lpstr>Specializovane_IT</vt:lpstr>
      <vt:lpstr>Uce_ekon_pravni_IT</vt:lpstr>
      <vt:lpstr>Technicke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2016-06-15T04:51:21Z</dcterms:created>
  <dcterms:modified xsi:type="dcterms:W3CDTF">2019-10-14T08:14:03Z</dcterms:modified>
</cp:coreProperties>
</file>