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G:\Můj disk\AA KLIENTI\OHK Opava\Finální\"/>
    </mc:Choice>
  </mc:AlternateContent>
  <bookViews>
    <workbookView activeTab="1" windowHeight="10416" windowWidth="19416" xWindow="-108" yWindow="-108"/>
  </bookViews>
  <sheets>
    <sheet name="MMD uzavřené" r:id="rId1" sheetId="2"/>
    <sheet name="IT uzavřené" r:id="rId2" sheetId="1"/>
  </sheets>
  <definedNames>
    <definedName hidden="1" localSheetId="1" name="_xlnm._FilterDatabase">'IT uzavřené'!$B$3:$H$10</definedName>
    <definedName hidden="1" localSheetId="0" name="_xlnm._FilterDatabase">'MMD uzavřené'!$B$3:$H$40</definedName>
    <definedName localSheetId="1" name="_xlnm.Print_Area">'IT uzavřené'!$B$1:$H$17</definedName>
    <definedName localSheetId="0" name="_xlnm.Print_Area">'MMD uzavřené'!$B$1:$H$47</definedName>
  </definedName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i="2" l="1" r="I40"/>
  <c i="2" r="F40"/>
  <c i="2" r="I39"/>
  <c i="2" r="F39"/>
  <c i="2" r="I38"/>
  <c i="2" r="F38"/>
  <c i="2" r="I37"/>
  <c i="2" r="F37"/>
  <c i="2" r="I36"/>
  <c i="2" r="F36"/>
  <c i="2" r="I35"/>
  <c i="2" r="F35"/>
  <c i="2" r="I34"/>
  <c i="2" r="F34"/>
  <c i="2" r="I33"/>
  <c i="2" r="F33"/>
  <c i="2" r="I32"/>
  <c i="2" r="F32"/>
  <c i="2" r="I31"/>
  <c i="2" r="F31"/>
  <c i="2" r="I30"/>
  <c i="2" r="F30"/>
  <c i="2" r="I29"/>
  <c i="2" r="F29"/>
  <c i="2" r="I28"/>
  <c i="2" r="F28"/>
  <c i="2" r="I27"/>
  <c i="2" r="F27"/>
  <c i="2" r="I26"/>
  <c i="2" r="F26"/>
  <c i="2" r="I25"/>
  <c i="2" r="F25"/>
  <c i="2" r="I24"/>
  <c i="2" r="F24"/>
  <c i="2" r="I23"/>
  <c i="2" r="F23"/>
  <c i="2" r="I22"/>
  <c i="2" r="F22"/>
  <c i="2" r="I21"/>
  <c i="2" r="F21"/>
  <c i="2" r="I20"/>
  <c i="2" r="F20"/>
  <c i="2" r="I19"/>
  <c i="2" r="F19"/>
  <c i="2" r="I18"/>
  <c i="2" r="F18"/>
  <c i="2" r="I17"/>
  <c i="2" r="F17"/>
  <c i="2" r="I16"/>
  <c i="2" r="F16"/>
  <c i="2" r="I15"/>
  <c i="2" r="F15"/>
  <c i="2" r="I14"/>
  <c i="2" r="F14"/>
  <c i="2" r="I13"/>
  <c i="2" r="F13"/>
  <c i="2" r="I12"/>
  <c i="2" r="F12"/>
  <c i="2" r="I11"/>
  <c i="2" r="F11"/>
  <c i="2" r="I10"/>
  <c i="2" r="F10"/>
  <c i="2" r="I9"/>
  <c i="2" r="F9"/>
  <c i="2" r="I8"/>
  <c i="2" r="F8"/>
  <c i="2" r="I7"/>
  <c i="2" r="F7"/>
  <c i="2" r="I6"/>
  <c i="2" r="F6"/>
  <c i="2" r="I5"/>
  <c i="2" r="F5"/>
  <c i="2" r="I4"/>
  <c i="2" r="F4"/>
  <c i="2" r="C42" s="1"/>
  <c i="1" r="C12"/>
  <c i="1" r="I10"/>
  <c i="1" r="F10"/>
  <c i="1" r="I9"/>
  <c i="1" r="F9"/>
  <c i="1" r="I8"/>
  <c i="1" r="F8"/>
  <c i="1" r="I7"/>
  <c i="1" r="F7"/>
  <c i="1" r="I6"/>
  <c i="1" r="F6"/>
  <c i="1" r="I5"/>
  <c i="1" r="F5"/>
  <c i="1" r="I4"/>
  <c i="1" r="I12" s="1"/>
  <c i="1" r="F4"/>
  <c i="2" l="1" r="I42"/>
</calcChain>
</file>

<file path=xl/sharedStrings.xml><?xml version="1.0" encoding="utf-8"?>
<sst xmlns="http://schemas.openxmlformats.org/spreadsheetml/2006/main" count="204" uniqueCount="107">
  <si>
    <t>Příloha č. 1 - Seznam kurzů</t>
  </si>
  <si>
    <t>Název kurzu</t>
  </si>
  <si>
    <t>Předpokládaný počet kurzů</t>
  </si>
  <si>
    <t>Počet vyučovacích hodin  (60 min./hod) /1 kurz/délka kurzu</t>
  </si>
  <si>
    <t>Počet vyučovacích dní/kurz</t>
  </si>
  <si>
    <t>Počet kurzohodin/daný kurz</t>
  </si>
  <si>
    <t>Předpokládaný počet osob ve skupině</t>
  </si>
  <si>
    <t>Typ kurzu</t>
  </si>
  <si>
    <t>MS Office Excel - začátečník</t>
  </si>
  <si>
    <t xml:space="preserve">6 až 12 </t>
  </si>
  <si>
    <t>uzavřený</t>
  </si>
  <si>
    <t>MS Office Excel - pokročilý</t>
  </si>
  <si>
    <t>MS Office Powerpoint</t>
  </si>
  <si>
    <t>MS Word - začátečník</t>
  </si>
  <si>
    <t>MS Word - pokročilý</t>
  </si>
  <si>
    <t>Kybernetická bezpečnost</t>
  </si>
  <si>
    <t>SOLID Edge</t>
  </si>
  <si>
    <t>Nabídková cena (doplní dodavatel)</t>
  </si>
  <si>
    <t>Vyjednávání a argumentace</t>
  </si>
  <si>
    <t>Pokročilé vyjednávací techniky</t>
  </si>
  <si>
    <t>Nátlakové metody - jak se bránit</t>
  </si>
  <si>
    <t>Týmová spolupráce, vnitrofiremní komunikace</t>
  </si>
  <si>
    <t>Efektivní komunikace</t>
  </si>
  <si>
    <t>Hodnocení zaměstnanců</t>
  </si>
  <si>
    <t>Komunikace v obtížných situacích</t>
  </si>
  <si>
    <t>Vedení a koučink zaměstnanců</t>
  </si>
  <si>
    <t>Management (řízení) změn</t>
  </si>
  <si>
    <t>Motivace a hodnocení zaměstnanců</t>
  </si>
  <si>
    <t>Zefektivnění předávání informací</t>
  </si>
  <si>
    <t>Prezentační dovednosti</t>
  </si>
  <si>
    <t xml:space="preserve">Time management </t>
  </si>
  <si>
    <t>Obchodní dovednosti</t>
  </si>
  <si>
    <t>Marketingový a komunikační mix</t>
  </si>
  <si>
    <t>Vedení obchodního jednání od A do Z</t>
  </si>
  <si>
    <t>Psychologie v obchodě a osobnostní typologie zákazníka</t>
  </si>
  <si>
    <t>Snižování nákladů, zvyšování výkonnosti procesů</t>
  </si>
  <si>
    <t>Strategické myšlení, plánování, rozhodování a řízení</t>
  </si>
  <si>
    <t>Projektové řízení</t>
  </si>
  <si>
    <t>Logistika výroby - plánování a řízení</t>
  </si>
  <si>
    <t xml:space="preserve">Logistika nákupu - řízení zásob  </t>
  </si>
  <si>
    <t>Měření-kontrola a zlepšování</t>
  </si>
  <si>
    <t>Praktické nástroje řízení kvality</t>
  </si>
  <si>
    <t>Metrologie</t>
  </si>
  <si>
    <t>TPM</t>
  </si>
  <si>
    <t>FMEA</t>
  </si>
  <si>
    <t>8D report</t>
  </si>
  <si>
    <t>KAIZEN - systematické zdokonalování</t>
  </si>
  <si>
    <t>PPAP - proces schvalování dílů</t>
  </si>
  <si>
    <t>Poskytování zpětné vazby (komunikace v obtížných situacích)</t>
  </si>
  <si>
    <t>Štíhlá výroba</t>
  </si>
  <si>
    <t xml:space="preserve">Výběr zaměstnanců a vedení pohovoru, psychodiagnostika v personalistice </t>
  </si>
  <si>
    <t>Trénink trenérů</t>
  </si>
  <si>
    <t>Konfliktní rozhovor</t>
  </si>
  <si>
    <t>Vedení pohovoru</t>
  </si>
  <si>
    <t xml:space="preserve">Finance pro manažery </t>
  </si>
  <si>
    <t>Předpokládaná cena 1800 Kč/kurzohodina</t>
  </si>
  <si>
    <t>Předpokládaná cena 1000 Kč/kurzohodina</t>
  </si>
  <si>
    <t>I. Měkké a manažerské dovednosti</t>
  </si>
  <si>
    <t>II. Obecné IT</t>
  </si>
  <si>
    <t>ID kurzu</t>
  </si>
  <si>
    <t>M01</t>
  </si>
  <si>
    <t>M02</t>
  </si>
  <si>
    <t>M03</t>
  </si>
  <si>
    <t>M04</t>
  </si>
  <si>
    <t>M05</t>
  </si>
  <si>
    <t>M07</t>
  </si>
  <si>
    <t>M08</t>
  </si>
  <si>
    <t>M10</t>
  </si>
  <si>
    <t>M09</t>
  </si>
  <si>
    <t>M11</t>
  </si>
  <si>
    <t>M12</t>
  </si>
  <si>
    <t>M13</t>
  </si>
  <si>
    <t>M15</t>
  </si>
  <si>
    <t>M17</t>
  </si>
  <si>
    <t>M19</t>
  </si>
  <si>
    <t>M20</t>
  </si>
  <si>
    <t>M21</t>
  </si>
  <si>
    <t>M22</t>
  </si>
  <si>
    <t>M23</t>
  </si>
  <si>
    <t>M24</t>
  </si>
  <si>
    <t>M25</t>
  </si>
  <si>
    <t>M26</t>
  </si>
  <si>
    <t>M28</t>
  </si>
  <si>
    <t>M29</t>
  </si>
  <si>
    <t>M30</t>
  </si>
  <si>
    <t>M41</t>
  </si>
  <si>
    <t>M44</t>
  </si>
  <si>
    <t>M45</t>
  </si>
  <si>
    <t>M46</t>
  </si>
  <si>
    <t>M47</t>
  </si>
  <si>
    <t>M53</t>
  </si>
  <si>
    <t>M55</t>
  </si>
  <si>
    <t>M59</t>
  </si>
  <si>
    <t>M54</t>
  </si>
  <si>
    <t>M63</t>
  </si>
  <si>
    <t>M64</t>
  </si>
  <si>
    <t>M65</t>
  </si>
  <si>
    <t>OIT02</t>
  </si>
  <si>
    <t>OIT03</t>
  </si>
  <si>
    <t>OIT04</t>
  </si>
  <si>
    <t>OIT05</t>
  </si>
  <si>
    <t>OIT06</t>
  </si>
  <si>
    <t>OIT14</t>
  </si>
  <si>
    <t>OIT16</t>
  </si>
  <si>
    <t>Cena za kurzohodinu včetně DPH (max. však 1800,- Kč)</t>
  </si>
  <si>
    <t>Celkový počet kurzohodin (předpokládaný)</t>
  </si>
  <si>
    <t>Cena za kurzohodinu včetně DPH (max. však 1500,-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</si>
</sst>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0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8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borderId="0" fillId="0" fontId="0" numFmtId="0"/>
    <xf borderId="0" fillId="0" fontId="1" numFmtId="0"/>
    <xf borderId="0" fillId="0" fontId="3" numFmtId="0"/>
    <xf applyAlignment="0" applyBorder="0" applyFill="0" applyFont="0" applyProtection="0" borderId="0" fillId="0" fontId="1" numFmtId="44"/>
    <xf borderId="0" fillId="0" fontId="8" numFmtId="0"/>
  </cellStyleXfs>
  <cellXfs count="41">
    <xf borderId="0" fillId="0" fontId="0" numFmtId="0" xfId="0"/>
    <xf borderId="0" fillId="0" fontId="1" numFmtId="0" xfId="1"/>
    <xf applyBorder="1" applyFill="1" borderId="1" fillId="3" fontId="0" numFmtId="0" xfId="0"/>
    <xf applyAlignment="1" applyBorder="1" applyNumberFormat="1" applyProtection="1" borderId="1" fillId="0" fontId="0" numFmtId="1" xfId="0">
      <alignment horizontal="center" vertical="center"/>
      <protection locked="0"/>
    </xf>
    <xf applyAlignment="1" applyBorder="1" borderId="1" fillId="0" fontId="1" numFmtId="0" xfId="1">
      <alignment horizontal="center"/>
    </xf>
    <xf applyAlignment="1" applyBorder="1" applyNumberFormat="1" borderId="1" fillId="0" fontId="1" numFmtId="16" xfId="1">
      <alignment horizontal="center"/>
    </xf>
    <xf applyAlignment="1" applyBorder="1" applyNumberFormat="1" applyProtection="1" borderId="3" fillId="0" fontId="3" numFmtId="1" xfId="2">
      <alignment horizontal="center" vertical="center"/>
      <protection locked="0"/>
    </xf>
    <xf applyAlignment="1" applyBorder="1" applyNumberFormat="1" applyProtection="1" borderId="1" fillId="0" fontId="3" numFmtId="1" xfId="2">
      <alignment horizontal="center" vertical="center"/>
      <protection locked="0"/>
    </xf>
    <xf applyBorder="1" applyFill="1" applyFont="1" borderId="4" fillId="2" fontId="5" numFmtId="0" xfId="1"/>
    <xf applyAlignment="1" applyBorder="1" applyFill="1" applyFont="1" borderId="5" fillId="4" fontId="5" numFmtId="0" xfId="1">
      <alignment horizontal="right"/>
    </xf>
    <xf applyAlignment="1" applyBorder="1" applyFill="1" applyFont="1" applyNumberFormat="1" borderId="5" fillId="4" fontId="5" numFmtId="4" xfId="1">
      <alignment horizontal="right"/>
    </xf>
    <xf applyBorder="1" applyFill="1" applyFont="1" borderId="6" fillId="5" fontId="5" numFmtId="0" xfId="1"/>
    <xf applyBorder="1" applyFill="1" applyFont="1" applyProtection="1" borderId="7" fillId="6" fontId="5" numFmtId="0" xfId="1">
      <protection locked="0"/>
    </xf>
    <xf applyAlignment="1" applyBorder="1" applyFill="1" applyFont="1" borderId="6" fillId="6" fontId="5" numFmtId="44" xfId="3">
      <alignment horizontal="right"/>
    </xf>
    <xf applyAlignment="1" applyBorder="1" applyNumberFormat="1" applyProtection="1" borderId="1" fillId="0" fontId="1" numFmtId="1" xfId="1">
      <alignment horizontal="center" vertical="center"/>
      <protection locked="0"/>
    </xf>
    <xf applyAlignment="1" applyBorder="1" applyFont="1" applyNumberFormat="1" applyProtection="1" borderId="1" fillId="0" fontId="7" numFmtId="1" xfId="1">
      <alignment horizontal="center" vertical="center"/>
      <protection locked="0"/>
    </xf>
    <xf applyAlignment="1" applyBorder="1" applyFont="1" borderId="1" fillId="0" fontId="9" numFmtId="0" xfId="4">
      <alignment horizontal="center" vertical="center"/>
    </xf>
    <xf applyAlignment="1" applyBorder="1" applyNumberFormat="1" borderId="8" fillId="0" fontId="1" numFmtId="16" xfId="1">
      <alignment horizontal="center"/>
    </xf>
    <xf applyAlignment="1" applyBorder="1" applyFont="1" borderId="1" fillId="0" fontId="9" numFmtId="0" xfId="4">
      <alignment horizontal="center" vertical="center" wrapText="1"/>
    </xf>
    <xf applyAlignment="1" applyBorder="1" borderId="9" fillId="0" fontId="1" numFmtId="0" xfId="1">
      <alignment horizontal="center"/>
    </xf>
    <xf applyAlignment="1" applyBorder="1" borderId="9" fillId="0" fontId="1" numFmtId="0" xfId="1">
      <alignment horizontal="center" wrapText="1"/>
    </xf>
    <xf applyAlignment="1" applyBorder="1" applyNumberFormat="1" applyProtection="1" borderId="9" fillId="0" fontId="1" numFmtId="1" xfId="1">
      <alignment horizontal="center" vertical="center"/>
      <protection locked="0"/>
    </xf>
    <xf applyAlignment="1" applyBorder="1" applyNumberFormat="1" applyProtection="1" borderId="10" fillId="0" fontId="1" numFmtId="1" xfId="1">
      <alignment horizontal="center" vertical="center"/>
      <protection locked="0"/>
    </xf>
    <xf applyAlignment="1" applyBorder="1" applyNumberFormat="1" applyProtection="1" borderId="3" fillId="0" fontId="1" numFmtId="1" xfId="1">
      <alignment horizontal="center" vertical="center"/>
      <protection locked="0"/>
    </xf>
    <xf applyNumberFormat="1" borderId="0" fillId="0" fontId="1" numFmtId="4" xfId="1"/>
    <xf applyBorder="1" borderId="2" fillId="0" fontId="1" numFmtId="0" xfId="1"/>
    <xf applyBorder="1" borderId="1" fillId="0" fontId="1" numFmtId="0" xfId="1"/>
    <xf applyAlignment="1" applyBorder="1" applyNumberFormat="1" applyProtection="1" borderId="2" fillId="0" fontId="1" numFmtId="1" xfId="1">
      <alignment horizontal="center" vertical="center"/>
      <protection locked="0"/>
    </xf>
    <xf applyAlignment="1" applyBorder="1" borderId="2" fillId="0" fontId="1" numFmtId="0" xfId="1">
      <alignment horizontal="center"/>
    </xf>
    <xf applyAlignment="1" applyBorder="1" applyNumberFormat="1" borderId="2" fillId="0" fontId="1" numFmtId="16" xfId="1">
      <alignment horizontal="center"/>
    </xf>
    <xf applyAlignment="1" applyBorder="1" applyFill="1" applyFont="1" borderId="11" fillId="2" fontId="5" numFmtId="0" xfId="1">
      <alignment horizontal="center" vertical="center" wrapText="1"/>
    </xf>
    <xf applyAlignment="1" applyBorder="1" applyFill="1" applyFont="1" borderId="12" fillId="2" fontId="5" numFmtId="0" xfId="1">
      <alignment horizontal="center" vertical="center" wrapText="1"/>
    </xf>
    <xf applyAlignment="1" applyBorder="1" applyFont="1" borderId="13" fillId="0" fontId="6" numFmtId="0" xfId="1">
      <alignment horizontal="left"/>
    </xf>
    <xf applyAlignment="1" applyBorder="1" applyFont="1" borderId="14" fillId="0" fontId="6" numFmtId="0" xfId="1">
      <alignment horizontal="left"/>
    </xf>
    <xf applyAlignment="1" applyBorder="1" applyFill="1" applyFont="1" borderId="15" fillId="2" fontId="5" numFmtId="0" xfId="1">
      <alignment horizontal="center" vertical="center" wrapText="1"/>
    </xf>
    <xf applyAlignment="1" applyBorder="1" applyFill="1" applyFont="1" borderId="16" fillId="2" fontId="5" numFmtId="0" xfId="1">
      <alignment vertical="center" wrapText="1"/>
    </xf>
    <xf applyAlignment="1" applyBorder="1" applyFill="1" applyFont="1" borderId="17" fillId="2" fontId="5" numFmtId="0" xfId="1">
      <alignment vertical="center" wrapText="1"/>
    </xf>
    <xf applyAlignment="1" applyFont="1" borderId="0" fillId="0" fontId="2" numFmtId="0" xfId="1">
      <alignment horizontal="center" vertical="center" wrapText="1"/>
    </xf>
    <xf applyAlignment="1" applyBorder="1" applyFill="1" applyFont="1" borderId="18" fillId="2" fontId="4" numFmtId="0" xfId="1">
      <alignment horizontal="center" vertical="center" wrapText="1"/>
    </xf>
    <xf applyAlignment="1" applyBorder="1" applyFill="1" applyFont="1" borderId="19" fillId="2" fontId="4" numFmtId="0" xfId="1">
      <alignment horizontal="center" vertical="center" wrapText="1"/>
    </xf>
    <xf applyAlignment="1" applyBorder="1" applyFill="1" applyFont="1" borderId="20" fillId="2" fontId="4" numFmtId="0" xfId="1">
      <alignment horizontal="center" vertical="center" wrapText="1"/>
    </xf>
  </cellXfs>
  <cellStyles count="5">
    <cellStyle name="Monétaire 2" xfId="3"/>
    <cellStyle name="Normal 2" xfId="1"/>
    <cellStyle builtinId="0" name="Normální" xfId="0"/>
    <cellStyle name="Normální 3 2" xfId="4"/>
    <cellStyle name="Normální 4" xfId="2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theme/theme1.xml" Type="http://schemas.openxmlformats.org/officeDocument/2006/relationships/theme"/>
<Relationship Id="rId4" Target="styles.xml" Type="http://schemas.openxmlformats.org/officeDocument/2006/relationships/styles"/>
<Relationship Id="rId5" Target="sharedStrings.xml" Type="http://schemas.openxmlformats.org/officeDocument/2006/relationships/sharedStrings"/>
<Relationship Id="rId6" Target="calcChain.xml" Type="http://schemas.openxmlformats.org/officeDocument/2006/relationships/calcChain"/>
</Relationships>

</file>

<file path=xl/drawings/_rels/drawing1.x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drawing2.xml.rels><?xml version="1.0" encoding="UTF-8" standalone="yes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1</xdr:col>
      <xdr:colOff>295275</xdr:colOff>
      <xdr:row>0</xdr:row>
      <xdr:rowOff>123825</xdr:rowOff>
    </xdr:from>
    <xdr:to>
      <xdr:col>1</xdr:col>
      <xdr:colOff>3714750</xdr:colOff>
      <xdr:row>0</xdr:row>
      <xdr:rowOff>828675</xdr:rowOff>
    </xdr:to>
    <xdr:pic>
      <xdr:nvPicPr>
        <xdr:cNvPr descr="W:\PUBLICITA\VIZUÁLNÍ_IDENTITA\na web\OPZ_CB.jpg" id="2" name="Obrázek 3">
          <a:extLst>
            <a:ext uri="{FF2B5EF4-FFF2-40B4-BE49-F238E27FC236}">
              <a16:creationId xmlns:a16="http://schemas.microsoft.com/office/drawing/2014/main" id="{4A203D46-10EC-4684-81A1-7C3A30F2C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825"/>
          <a:ext cx="34194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a="http://schemas.openxmlformats.org/drawingml/2006/main" xmlns:xdr="http://schemas.openxmlformats.org/drawingml/2006/spreadsheetDrawing">
  <xdr:twoCellAnchor editAs="oneCell">
    <xdr:from>
      <xdr:col>1</xdr:col>
      <xdr:colOff>295275</xdr:colOff>
      <xdr:row>0</xdr:row>
      <xdr:rowOff>123825</xdr:rowOff>
    </xdr:from>
    <xdr:to>
      <xdr:col>1</xdr:col>
      <xdr:colOff>3714750</xdr:colOff>
      <xdr:row>0</xdr:row>
      <xdr:rowOff>828675</xdr:rowOff>
    </xdr:to>
    <xdr:pic>
      <xdr:nvPicPr>
        <xdr:cNvPr descr="W:\PUBLICITA\VIZUÁLNÍ_IDENTITA\na web\OPZ_CB.jpg" id="2" name="Obrázek 3">
          <a:extLst>
            <a:ext uri="{FF2B5EF4-FFF2-40B4-BE49-F238E27FC236}">
              <a16:creationId xmlns:a16="http://schemas.microsoft.com/office/drawing/2014/main" id="{83FAE82A-85D7-4DD1-8C0D-C048B8EC8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825"/>
          <a:ext cx="34194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_rels/sheet2.xml.rels><?xml version="1.0" encoding="UTF-8" standalone="yes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I45"/>
  <sheetViews>
    <sheetView topLeftCell="A15" workbookViewId="0" zoomScale="70" zoomScaleNormal="70">
      <selection activeCell="B43" sqref="B43"/>
    </sheetView>
  </sheetViews>
  <sheetFormatPr defaultColWidth="8.77734375" defaultRowHeight="14.4" x14ac:dyDescent="0.3"/>
  <cols>
    <col min="1" max="1" style="1" width="8.77734375" collapsed="false"/>
    <col min="2" max="2" customWidth="true" style="1" width="62.109375" collapsed="false"/>
    <col min="3" max="3" customWidth="true" style="1" width="31.0" collapsed="false"/>
    <col min="4" max="4" customWidth="true" style="1" width="19.88671875" collapsed="false"/>
    <col min="5" max="5" customWidth="true" style="1" width="14.5546875" collapsed="false"/>
    <col min="6" max="7" customWidth="true" style="1" width="18.0" collapsed="false"/>
    <col min="8" max="8" style="1" width="8.77734375" collapsed="false"/>
    <col min="9" max="9" customWidth="true" style="1" width="17.0" collapsed="false"/>
    <col min="10" max="16384" style="1" width="8.77734375" collapsed="false"/>
  </cols>
  <sheetData>
    <row customHeight="1" ht="72.75" r="1" spans="1:9" thickBot="1" x14ac:dyDescent="0.35">
      <c r="D1" s="37" t="s">
        <v>0</v>
      </c>
      <c r="E1" s="37"/>
      <c r="F1" s="37"/>
      <c r="G1" s="37"/>
      <c r="H1" s="37"/>
    </row>
    <row ht="18.600000000000001" r="2" spans="1:9" thickBot="1" x14ac:dyDescent="0.35">
      <c r="A2" s="35"/>
      <c r="B2" s="38" t="s">
        <v>57</v>
      </c>
      <c r="C2" s="39"/>
      <c r="D2" s="39"/>
      <c r="E2" s="39"/>
      <c r="F2" s="39"/>
      <c r="G2" s="39"/>
      <c r="H2" s="39"/>
      <c r="I2" s="40"/>
    </row>
    <row ht="43.8" r="3" spans="1:9" thickBot="1" x14ac:dyDescent="0.35">
      <c r="A3" s="36" t="s">
        <v>59</v>
      </c>
      <c r="B3" s="34" t="s">
        <v>1</v>
      </c>
      <c r="C3" s="30" t="s">
        <v>2</v>
      </c>
      <c r="D3" s="30" t="s">
        <v>3</v>
      </c>
      <c r="E3" s="30" t="s">
        <v>4</v>
      </c>
      <c r="F3" s="30" t="s">
        <v>5</v>
      </c>
      <c r="G3" s="30" t="s">
        <v>6</v>
      </c>
      <c r="H3" s="30" t="s">
        <v>7</v>
      </c>
      <c r="I3" s="31" t="s">
        <v>55</v>
      </c>
    </row>
    <row r="4" spans="1:9" x14ac:dyDescent="0.3">
      <c r="A4" s="25" t="s">
        <v>60</v>
      </c>
      <c r="B4" s="32" t="s">
        <v>18</v>
      </c>
      <c r="C4" s="27">
        <v>2</v>
      </c>
      <c r="D4" s="27">
        <v>8</v>
      </c>
      <c r="E4" s="28">
        <v>1</v>
      </c>
      <c r="F4" s="28">
        <f ref="F4:F40" si="0" t="shared">C4*D4</f>
        <v>16</v>
      </c>
      <c r="G4" s="29" t="s">
        <v>9</v>
      </c>
      <c r="H4" s="28" t="s">
        <v>10</v>
      </c>
      <c r="I4" s="25">
        <f>C4*D4*1800</f>
        <v>28800</v>
      </c>
    </row>
    <row r="5" spans="1:9" x14ac:dyDescent="0.3">
      <c r="A5" s="26" t="s">
        <v>61</v>
      </c>
      <c r="B5" s="33" t="s">
        <v>19</v>
      </c>
      <c r="C5" s="14">
        <v>2</v>
      </c>
      <c r="D5" s="14">
        <v>8</v>
      </c>
      <c r="E5" s="4">
        <v>1</v>
      </c>
      <c r="F5" s="4">
        <f si="0" t="shared"/>
        <v>16</v>
      </c>
      <c r="G5" s="5" t="s">
        <v>9</v>
      </c>
      <c r="H5" s="4" t="s">
        <v>10</v>
      </c>
      <c r="I5" s="26">
        <f ref="I5:I40" si="1" t="shared">C5*D5*1800</f>
        <v>28800</v>
      </c>
    </row>
    <row r="6" spans="1:9" x14ac:dyDescent="0.3">
      <c r="A6" s="26" t="s">
        <v>62</v>
      </c>
      <c r="B6" s="33" t="s">
        <v>20</v>
      </c>
      <c r="C6" s="14">
        <v>2</v>
      </c>
      <c r="D6" s="14">
        <v>8</v>
      </c>
      <c r="E6" s="4">
        <v>1</v>
      </c>
      <c r="F6" s="4">
        <f si="0" t="shared"/>
        <v>16</v>
      </c>
      <c r="G6" s="5" t="s">
        <v>9</v>
      </c>
      <c r="H6" s="4" t="s">
        <v>10</v>
      </c>
      <c r="I6" s="26">
        <f si="1" t="shared"/>
        <v>28800</v>
      </c>
    </row>
    <row r="7" spans="1:9" x14ac:dyDescent="0.3">
      <c r="A7" s="26" t="s">
        <v>63</v>
      </c>
      <c r="B7" s="33" t="s">
        <v>21</v>
      </c>
      <c r="C7" s="14">
        <v>2</v>
      </c>
      <c r="D7" s="14">
        <v>16</v>
      </c>
      <c r="E7" s="4">
        <v>2</v>
      </c>
      <c r="F7" s="4">
        <f si="0" t="shared"/>
        <v>32</v>
      </c>
      <c r="G7" s="5" t="s">
        <v>9</v>
      </c>
      <c r="H7" s="4" t="s">
        <v>10</v>
      </c>
      <c r="I7" s="26">
        <f si="1" t="shared"/>
        <v>57600</v>
      </c>
    </row>
    <row r="8" spans="1:9" x14ac:dyDescent="0.3">
      <c r="A8" s="26" t="s">
        <v>64</v>
      </c>
      <c r="B8" s="33" t="s">
        <v>22</v>
      </c>
      <c r="C8" s="14">
        <v>1</v>
      </c>
      <c r="D8" s="14">
        <v>8</v>
      </c>
      <c r="E8" s="4">
        <v>1</v>
      </c>
      <c r="F8" s="4">
        <f si="0" t="shared"/>
        <v>8</v>
      </c>
      <c r="G8" s="5" t="s">
        <v>9</v>
      </c>
      <c r="H8" s="4" t="s">
        <v>10</v>
      </c>
      <c r="I8" s="26">
        <f si="1" t="shared"/>
        <v>14400</v>
      </c>
    </row>
    <row r="9" spans="1:9" x14ac:dyDescent="0.3">
      <c r="A9" s="26" t="s">
        <v>65</v>
      </c>
      <c r="B9" s="33" t="s">
        <v>23</v>
      </c>
      <c r="C9" s="14">
        <v>2</v>
      </c>
      <c r="D9" s="14">
        <v>8</v>
      </c>
      <c r="E9" s="4">
        <v>1</v>
      </c>
      <c r="F9" s="4">
        <f si="0" t="shared"/>
        <v>16</v>
      </c>
      <c r="G9" s="5" t="s">
        <v>9</v>
      </c>
      <c r="H9" s="4" t="s">
        <v>10</v>
      </c>
      <c r="I9" s="26">
        <f si="1" t="shared"/>
        <v>28800</v>
      </c>
    </row>
    <row r="10" spans="1:9" x14ac:dyDescent="0.3">
      <c r="A10" s="26" t="s">
        <v>66</v>
      </c>
      <c r="B10" s="33" t="s">
        <v>24</v>
      </c>
      <c r="C10" s="14">
        <v>4</v>
      </c>
      <c r="D10" s="14">
        <v>8</v>
      </c>
      <c r="E10" s="4">
        <v>1</v>
      </c>
      <c r="F10" s="4">
        <f si="0" t="shared"/>
        <v>32</v>
      </c>
      <c r="G10" s="5" t="s">
        <v>9</v>
      </c>
      <c r="H10" s="4" t="s">
        <v>10</v>
      </c>
      <c r="I10" s="26">
        <f si="1" t="shared"/>
        <v>57600</v>
      </c>
    </row>
    <row r="11" spans="1:9" x14ac:dyDescent="0.3">
      <c r="A11" s="26" t="s">
        <v>68</v>
      </c>
      <c r="B11" s="33" t="s">
        <v>25</v>
      </c>
      <c r="C11" s="14">
        <v>5</v>
      </c>
      <c r="D11" s="14">
        <v>8</v>
      </c>
      <c r="E11" s="4">
        <v>1</v>
      </c>
      <c r="F11" s="4">
        <f si="0" t="shared"/>
        <v>40</v>
      </c>
      <c r="G11" s="5" t="s">
        <v>9</v>
      </c>
      <c r="H11" s="4" t="s">
        <v>10</v>
      </c>
      <c r="I11" s="26">
        <f si="1" t="shared"/>
        <v>72000</v>
      </c>
    </row>
    <row r="12" spans="1:9" x14ac:dyDescent="0.3">
      <c r="A12" s="26" t="s">
        <v>67</v>
      </c>
      <c r="B12" s="33" t="s">
        <v>26</v>
      </c>
      <c r="C12" s="14">
        <v>2</v>
      </c>
      <c r="D12" s="14">
        <v>16</v>
      </c>
      <c r="E12" s="4">
        <v>2</v>
      </c>
      <c r="F12" s="4">
        <f si="0" t="shared"/>
        <v>32</v>
      </c>
      <c r="G12" s="5" t="s">
        <v>9</v>
      </c>
      <c r="H12" s="4" t="s">
        <v>10</v>
      </c>
      <c r="I12" s="26">
        <f si="1" t="shared"/>
        <v>57600</v>
      </c>
    </row>
    <row r="13" spans="1:9" x14ac:dyDescent="0.3">
      <c r="A13" s="26" t="s">
        <v>69</v>
      </c>
      <c r="B13" s="33" t="s">
        <v>27</v>
      </c>
      <c r="C13" s="14">
        <v>2</v>
      </c>
      <c r="D13" s="14">
        <v>16</v>
      </c>
      <c r="E13" s="4">
        <v>2</v>
      </c>
      <c r="F13" s="4">
        <f si="0" t="shared"/>
        <v>32</v>
      </c>
      <c r="G13" s="5" t="s">
        <v>9</v>
      </c>
      <c r="H13" s="4" t="s">
        <v>10</v>
      </c>
      <c r="I13" s="26">
        <f si="1" t="shared"/>
        <v>57600</v>
      </c>
    </row>
    <row r="14" spans="1:9" x14ac:dyDescent="0.3">
      <c r="A14" s="26" t="s">
        <v>70</v>
      </c>
      <c r="B14" s="33" t="s">
        <v>28</v>
      </c>
      <c r="C14" s="14">
        <v>1</v>
      </c>
      <c r="D14" s="14">
        <v>8</v>
      </c>
      <c r="E14" s="4">
        <v>1</v>
      </c>
      <c r="F14" s="4">
        <f si="0" t="shared"/>
        <v>8</v>
      </c>
      <c r="G14" s="5" t="s">
        <v>9</v>
      </c>
      <c r="H14" s="4" t="s">
        <v>10</v>
      </c>
      <c r="I14" s="26">
        <f si="1" t="shared"/>
        <v>14400</v>
      </c>
    </row>
    <row r="15" spans="1:9" x14ac:dyDescent="0.3">
      <c r="A15" s="26" t="s">
        <v>71</v>
      </c>
      <c r="B15" s="33" t="s">
        <v>29</v>
      </c>
      <c r="C15" s="14">
        <v>6</v>
      </c>
      <c r="D15" s="14">
        <v>8</v>
      </c>
      <c r="E15" s="4">
        <v>1</v>
      </c>
      <c r="F15" s="4">
        <f si="0" t="shared"/>
        <v>48</v>
      </c>
      <c r="G15" s="5" t="s">
        <v>9</v>
      </c>
      <c r="H15" s="4" t="s">
        <v>10</v>
      </c>
      <c r="I15" s="26">
        <f si="1" t="shared"/>
        <v>86400</v>
      </c>
    </row>
    <row r="16" spans="1:9" x14ac:dyDescent="0.3">
      <c r="A16" s="26" t="s">
        <v>72</v>
      </c>
      <c r="B16" s="33" t="s">
        <v>30</v>
      </c>
      <c r="C16" s="15">
        <v>1</v>
      </c>
      <c r="D16" s="14">
        <v>16</v>
      </c>
      <c r="E16" s="4">
        <v>2</v>
      </c>
      <c r="F16" s="4">
        <f si="0" t="shared"/>
        <v>16</v>
      </c>
      <c r="G16" s="5" t="s">
        <v>9</v>
      </c>
      <c r="H16" s="4" t="s">
        <v>10</v>
      </c>
      <c r="I16" s="26">
        <f si="1" t="shared"/>
        <v>28800</v>
      </c>
    </row>
    <row r="17" spans="1:9" x14ac:dyDescent="0.3">
      <c r="A17" s="26" t="s">
        <v>73</v>
      </c>
      <c r="B17" s="33" t="s">
        <v>31</v>
      </c>
      <c r="C17" s="14">
        <v>3</v>
      </c>
      <c r="D17" s="14">
        <v>8</v>
      </c>
      <c r="E17" s="4">
        <v>1</v>
      </c>
      <c r="F17" s="4">
        <f si="0" t="shared"/>
        <v>24</v>
      </c>
      <c r="G17" s="5" t="s">
        <v>9</v>
      </c>
      <c r="H17" s="4" t="s">
        <v>10</v>
      </c>
      <c r="I17" s="26">
        <f si="1" t="shared"/>
        <v>43200</v>
      </c>
    </row>
    <row r="18" spans="1:9" x14ac:dyDescent="0.3">
      <c r="A18" s="26" t="s">
        <v>74</v>
      </c>
      <c r="B18" s="33" t="s">
        <v>32</v>
      </c>
      <c r="C18" s="14">
        <v>2</v>
      </c>
      <c r="D18" s="14">
        <v>16</v>
      </c>
      <c r="E18" s="4">
        <v>2</v>
      </c>
      <c r="F18" s="4">
        <f si="0" t="shared"/>
        <v>32</v>
      </c>
      <c r="G18" s="5" t="s">
        <v>9</v>
      </c>
      <c r="H18" s="4" t="s">
        <v>10</v>
      </c>
      <c r="I18" s="26">
        <f si="1" t="shared"/>
        <v>57600</v>
      </c>
    </row>
    <row r="19" spans="1:9" x14ac:dyDescent="0.3">
      <c r="A19" s="26" t="s">
        <v>75</v>
      </c>
      <c r="B19" s="33" t="s">
        <v>33</v>
      </c>
      <c r="C19" s="14">
        <v>2</v>
      </c>
      <c r="D19" s="14">
        <v>8</v>
      </c>
      <c r="E19" s="4">
        <v>1</v>
      </c>
      <c r="F19" s="4">
        <f si="0" t="shared"/>
        <v>16</v>
      </c>
      <c r="G19" s="5" t="s">
        <v>9</v>
      </c>
      <c r="H19" s="4" t="s">
        <v>10</v>
      </c>
      <c r="I19" s="26">
        <f si="1" t="shared"/>
        <v>28800</v>
      </c>
    </row>
    <row r="20" spans="1:9" x14ac:dyDescent="0.3">
      <c r="A20" s="26" t="s">
        <v>76</v>
      </c>
      <c r="B20" s="33" t="s">
        <v>34</v>
      </c>
      <c r="C20" s="14">
        <v>2</v>
      </c>
      <c r="D20" s="14">
        <v>8</v>
      </c>
      <c r="E20" s="4">
        <v>1</v>
      </c>
      <c r="F20" s="4">
        <f si="0" t="shared"/>
        <v>16</v>
      </c>
      <c r="G20" s="5" t="s">
        <v>9</v>
      </c>
      <c r="H20" s="4" t="s">
        <v>10</v>
      </c>
      <c r="I20" s="26">
        <f si="1" t="shared"/>
        <v>28800</v>
      </c>
    </row>
    <row r="21" spans="1:9" x14ac:dyDescent="0.3">
      <c r="A21" s="26" t="s">
        <v>77</v>
      </c>
      <c r="B21" s="33" t="s">
        <v>35</v>
      </c>
      <c r="C21" s="14">
        <v>2</v>
      </c>
      <c r="D21" s="14">
        <v>16</v>
      </c>
      <c r="E21" s="4">
        <v>2</v>
      </c>
      <c r="F21" s="4">
        <f si="0" t="shared"/>
        <v>32</v>
      </c>
      <c r="G21" s="5" t="s">
        <v>9</v>
      </c>
      <c r="H21" s="4" t="s">
        <v>10</v>
      </c>
      <c r="I21" s="26">
        <f si="1" t="shared"/>
        <v>57600</v>
      </c>
    </row>
    <row r="22" spans="1:9" x14ac:dyDescent="0.3">
      <c r="A22" s="26" t="s">
        <v>78</v>
      </c>
      <c r="B22" s="33" t="s">
        <v>36</v>
      </c>
      <c r="C22" s="14">
        <v>1</v>
      </c>
      <c r="D22" s="14">
        <v>8</v>
      </c>
      <c r="E22" s="4">
        <v>1</v>
      </c>
      <c r="F22" s="4">
        <f si="0" t="shared"/>
        <v>8</v>
      </c>
      <c r="G22" s="5" t="s">
        <v>9</v>
      </c>
      <c r="H22" s="4" t="s">
        <v>10</v>
      </c>
      <c r="I22" s="26">
        <f si="1" t="shared"/>
        <v>14400</v>
      </c>
    </row>
    <row r="23" spans="1:9" x14ac:dyDescent="0.3">
      <c r="A23" s="26" t="s">
        <v>79</v>
      </c>
      <c r="B23" s="33" t="s">
        <v>37</v>
      </c>
      <c r="C23" s="14">
        <v>7</v>
      </c>
      <c r="D23" s="14">
        <v>16</v>
      </c>
      <c r="E23" s="4">
        <v>2</v>
      </c>
      <c r="F23" s="4">
        <f si="0" t="shared"/>
        <v>112</v>
      </c>
      <c r="G23" s="5" t="s">
        <v>9</v>
      </c>
      <c r="H23" s="4" t="s">
        <v>10</v>
      </c>
      <c r="I23" s="26">
        <f si="1" t="shared"/>
        <v>201600</v>
      </c>
    </row>
    <row r="24" spans="1:9" x14ac:dyDescent="0.3">
      <c r="A24" s="26" t="s">
        <v>80</v>
      </c>
      <c r="B24" s="33" t="s">
        <v>38</v>
      </c>
      <c r="C24" s="14">
        <v>1</v>
      </c>
      <c r="D24" s="14">
        <v>16</v>
      </c>
      <c r="E24" s="4">
        <v>2</v>
      </c>
      <c r="F24" s="4">
        <f si="0" t="shared"/>
        <v>16</v>
      </c>
      <c r="G24" s="5" t="s">
        <v>9</v>
      </c>
      <c r="H24" s="4" t="s">
        <v>10</v>
      </c>
      <c r="I24" s="26">
        <f si="1" t="shared"/>
        <v>28800</v>
      </c>
    </row>
    <row customHeight="1" ht="14.55" r="25" spans="1:9" x14ac:dyDescent="0.3">
      <c r="A25" s="26" t="s">
        <v>81</v>
      </c>
      <c r="B25" s="33" t="s">
        <v>39</v>
      </c>
      <c r="C25" s="14">
        <v>1</v>
      </c>
      <c r="D25" s="14">
        <v>16</v>
      </c>
      <c r="E25" s="4">
        <v>2</v>
      </c>
      <c r="F25" s="4">
        <f si="0" t="shared"/>
        <v>16</v>
      </c>
      <c r="G25" s="5" t="s">
        <v>9</v>
      </c>
      <c r="H25" s="4" t="s">
        <v>10</v>
      </c>
      <c r="I25" s="26">
        <f si="1" t="shared"/>
        <v>28800</v>
      </c>
    </row>
    <row r="26" spans="1:9" x14ac:dyDescent="0.3">
      <c r="A26" s="26" t="s">
        <v>82</v>
      </c>
      <c r="B26" s="33" t="s">
        <v>40</v>
      </c>
      <c r="C26" s="14">
        <v>1</v>
      </c>
      <c r="D26" s="14">
        <v>16</v>
      </c>
      <c r="E26" s="4">
        <v>2</v>
      </c>
      <c r="F26" s="4">
        <f si="0" t="shared"/>
        <v>16</v>
      </c>
      <c r="G26" s="5" t="s">
        <v>9</v>
      </c>
      <c r="H26" s="4" t="s">
        <v>10</v>
      </c>
      <c r="I26" s="26">
        <f si="1" t="shared"/>
        <v>28800</v>
      </c>
    </row>
    <row r="27" spans="1:9" x14ac:dyDescent="0.3">
      <c r="A27" s="26" t="s">
        <v>83</v>
      </c>
      <c r="B27" s="33" t="s">
        <v>41</v>
      </c>
      <c r="C27" s="14">
        <v>1</v>
      </c>
      <c r="D27" s="14">
        <v>8</v>
      </c>
      <c r="E27" s="4">
        <v>1</v>
      </c>
      <c r="F27" s="4">
        <f si="0" t="shared"/>
        <v>8</v>
      </c>
      <c r="G27" s="5" t="s">
        <v>9</v>
      </c>
      <c r="H27" s="4" t="s">
        <v>10</v>
      </c>
      <c r="I27" s="26">
        <f si="1" t="shared"/>
        <v>14400</v>
      </c>
    </row>
    <row r="28" spans="1:9" x14ac:dyDescent="0.3">
      <c r="A28" s="26" t="s">
        <v>84</v>
      </c>
      <c r="B28" s="33" t="s">
        <v>42</v>
      </c>
      <c r="C28" s="14">
        <v>1</v>
      </c>
      <c r="D28" s="14">
        <v>16</v>
      </c>
      <c r="E28" s="4">
        <v>2</v>
      </c>
      <c r="F28" s="4">
        <f si="0" t="shared"/>
        <v>16</v>
      </c>
      <c r="G28" s="5" t="s">
        <v>9</v>
      </c>
      <c r="H28" s="4" t="s">
        <v>10</v>
      </c>
      <c r="I28" s="26">
        <f si="1" t="shared"/>
        <v>28800</v>
      </c>
    </row>
    <row ht="15.6" r="29" spans="1:9" x14ac:dyDescent="0.3">
      <c r="A29" s="26" t="s">
        <v>85</v>
      </c>
      <c r="B29" s="33" t="s">
        <v>43</v>
      </c>
      <c r="C29" s="16">
        <v>2</v>
      </c>
      <c r="D29" s="16">
        <v>8</v>
      </c>
      <c r="E29" s="4">
        <v>1</v>
      </c>
      <c r="F29" s="4">
        <f si="0" t="shared"/>
        <v>16</v>
      </c>
      <c r="G29" s="5" t="s">
        <v>9</v>
      </c>
      <c r="H29" s="4" t="s">
        <v>10</v>
      </c>
      <c r="I29" s="26">
        <f si="1" t="shared"/>
        <v>28800</v>
      </c>
    </row>
    <row ht="15.6" r="30" spans="1:9" x14ac:dyDescent="0.3">
      <c r="A30" s="26" t="s">
        <v>86</v>
      </c>
      <c r="B30" s="33" t="s">
        <v>44</v>
      </c>
      <c r="C30" s="16">
        <v>1</v>
      </c>
      <c r="D30" s="16">
        <v>8</v>
      </c>
      <c r="E30" s="4">
        <v>1</v>
      </c>
      <c r="F30" s="4">
        <f si="0" t="shared"/>
        <v>8</v>
      </c>
      <c r="G30" s="5" t="s">
        <v>9</v>
      </c>
      <c r="H30" s="4" t="s">
        <v>10</v>
      </c>
      <c r="I30" s="26">
        <f si="1" t="shared"/>
        <v>14400</v>
      </c>
    </row>
    <row ht="15.6" r="31" spans="1:9" x14ac:dyDescent="0.3">
      <c r="A31" s="26" t="s">
        <v>87</v>
      </c>
      <c r="B31" s="33" t="s">
        <v>45</v>
      </c>
      <c r="C31" s="16">
        <v>1</v>
      </c>
      <c r="D31" s="16">
        <v>8</v>
      </c>
      <c r="E31" s="4">
        <v>1</v>
      </c>
      <c r="F31" s="4">
        <f si="0" t="shared"/>
        <v>8</v>
      </c>
      <c r="G31" s="17" t="s">
        <v>9</v>
      </c>
      <c r="H31" s="4" t="s">
        <v>10</v>
      </c>
      <c r="I31" s="26">
        <f si="1" t="shared"/>
        <v>14400</v>
      </c>
    </row>
    <row ht="15.6" r="32" spans="1:9" x14ac:dyDescent="0.3">
      <c r="A32" s="26" t="s">
        <v>88</v>
      </c>
      <c r="B32" s="33" t="s">
        <v>46</v>
      </c>
      <c r="C32" s="16">
        <v>2</v>
      </c>
      <c r="D32" s="16">
        <v>8</v>
      </c>
      <c r="E32" s="4">
        <v>1</v>
      </c>
      <c r="F32" s="4">
        <f si="0" t="shared"/>
        <v>16</v>
      </c>
      <c r="G32" s="5" t="s">
        <v>9</v>
      </c>
      <c r="H32" s="4" t="s">
        <v>10</v>
      </c>
      <c r="I32" s="26">
        <f si="1" t="shared"/>
        <v>28800</v>
      </c>
    </row>
    <row ht="15.6" r="33" spans="1:9" x14ac:dyDescent="0.3">
      <c r="A33" s="26" t="s">
        <v>89</v>
      </c>
      <c r="B33" s="33" t="s">
        <v>47</v>
      </c>
      <c r="C33" s="18">
        <v>1</v>
      </c>
      <c r="D33" s="18">
        <v>8</v>
      </c>
      <c r="E33" s="4">
        <v>1</v>
      </c>
      <c r="F33" s="4">
        <f si="0" t="shared"/>
        <v>8</v>
      </c>
      <c r="G33" s="5" t="s">
        <v>9</v>
      </c>
      <c r="H33" s="4" t="s">
        <v>10</v>
      </c>
      <c r="I33" s="26">
        <f si="1" t="shared"/>
        <v>14400</v>
      </c>
    </row>
    <row r="34" spans="1:9" x14ac:dyDescent="0.3">
      <c r="A34" s="26" t="s">
        <v>90</v>
      </c>
      <c r="B34" s="33" t="s">
        <v>48</v>
      </c>
      <c r="C34" s="14">
        <v>1</v>
      </c>
      <c r="D34" s="14">
        <v>8</v>
      </c>
      <c r="E34" s="4">
        <v>1</v>
      </c>
      <c r="F34" s="4">
        <f si="0" t="shared"/>
        <v>8</v>
      </c>
      <c r="G34" s="5" t="s">
        <v>9</v>
      </c>
      <c r="H34" s="4" t="s">
        <v>10</v>
      </c>
      <c r="I34" s="26">
        <f si="1" t="shared"/>
        <v>14400</v>
      </c>
    </row>
    <row r="35" spans="1:9" x14ac:dyDescent="0.3">
      <c r="A35" s="26" t="s">
        <v>93</v>
      </c>
      <c r="B35" s="33" t="s">
        <v>49</v>
      </c>
      <c r="C35" s="19">
        <v>1</v>
      </c>
      <c r="D35" s="20">
        <v>16</v>
      </c>
      <c r="E35" s="4">
        <v>2</v>
      </c>
      <c r="F35" s="4">
        <f si="0" t="shared"/>
        <v>16</v>
      </c>
      <c r="G35" s="5" t="s">
        <v>9</v>
      </c>
      <c r="H35" s="4" t="s">
        <v>10</v>
      </c>
      <c r="I35" s="26">
        <f si="1" t="shared"/>
        <v>28800</v>
      </c>
    </row>
    <row customHeight="1" ht="14.55" r="36" spans="1:9" x14ac:dyDescent="0.3">
      <c r="A36" s="26" t="s">
        <v>91</v>
      </c>
      <c r="B36" s="33" t="s">
        <v>50</v>
      </c>
      <c r="C36" s="14">
        <v>2</v>
      </c>
      <c r="D36" s="14">
        <v>8</v>
      </c>
      <c r="E36" s="4">
        <v>1</v>
      </c>
      <c r="F36" s="4">
        <f si="0" t="shared"/>
        <v>16</v>
      </c>
      <c r="G36" s="5" t="s">
        <v>9</v>
      </c>
      <c r="H36" s="4" t="s">
        <v>10</v>
      </c>
      <c r="I36" s="26">
        <f si="1" t="shared"/>
        <v>28800</v>
      </c>
    </row>
    <row r="37" spans="1:9" x14ac:dyDescent="0.3">
      <c r="A37" s="26" t="s">
        <v>92</v>
      </c>
      <c r="B37" s="33" t="s">
        <v>51</v>
      </c>
      <c r="C37" s="14">
        <v>1</v>
      </c>
      <c r="D37" s="14">
        <v>8</v>
      </c>
      <c r="E37" s="4">
        <v>1</v>
      </c>
      <c r="F37" s="4">
        <f si="0" t="shared"/>
        <v>8</v>
      </c>
      <c r="G37" s="5" t="s">
        <v>9</v>
      </c>
      <c r="H37" s="4" t="s">
        <v>10</v>
      </c>
      <c r="I37" s="26">
        <f si="1" t="shared"/>
        <v>14400</v>
      </c>
    </row>
    <row r="38" spans="1:9" x14ac:dyDescent="0.3">
      <c r="A38" s="26" t="s">
        <v>94</v>
      </c>
      <c r="B38" s="33" t="s">
        <v>52</v>
      </c>
      <c r="C38" s="21">
        <v>1</v>
      </c>
      <c r="D38" s="22">
        <v>8</v>
      </c>
      <c r="E38" s="4">
        <v>1</v>
      </c>
      <c r="F38" s="4">
        <f si="0" t="shared"/>
        <v>8</v>
      </c>
      <c r="G38" s="5" t="s">
        <v>9</v>
      </c>
      <c r="H38" s="4" t="s">
        <v>10</v>
      </c>
      <c r="I38" s="26">
        <f si="1" t="shared"/>
        <v>14400</v>
      </c>
    </row>
    <row r="39" spans="1:9" x14ac:dyDescent="0.3">
      <c r="A39" s="26" t="s">
        <v>95</v>
      </c>
      <c r="B39" s="33" t="s">
        <v>53</v>
      </c>
      <c r="C39" s="21">
        <v>1</v>
      </c>
      <c r="D39" s="23">
        <v>8</v>
      </c>
      <c r="E39" s="4">
        <v>1</v>
      </c>
      <c r="F39" s="4">
        <f si="0" t="shared"/>
        <v>8</v>
      </c>
      <c r="G39" s="5" t="s">
        <v>9</v>
      </c>
      <c r="H39" s="4" t="s">
        <v>10</v>
      </c>
      <c r="I39" s="26">
        <f si="1" t="shared"/>
        <v>14400</v>
      </c>
    </row>
    <row r="40" spans="1:9" x14ac:dyDescent="0.3">
      <c r="A40" s="26" t="s">
        <v>96</v>
      </c>
      <c r="B40" s="33" t="s">
        <v>54</v>
      </c>
      <c r="C40" s="21">
        <v>2</v>
      </c>
      <c r="D40" s="23">
        <v>16</v>
      </c>
      <c r="E40" s="4">
        <v>2</v>
      </c>
      <c r="F40" s="4">
        <f si="0" t="shared"/>
        <v>32</v>
      </c>
      <c r="G40" s="5" t="s">
        <v>9</v>
      </c>
      <c r="H40" s="4" t="s">
        <v>10</v>
      </c>
      <c r="I40" s="26">
        <f si="1" t="shared"/>
        <v>57600</v>
      </c>
    </row>
    <row ht="15" r="41" spans="1:9" thickBot="1" x14ac:dyDescent="0.35"/>
    <row r="42" spans="1:9" x14ac:dyDescent="0.3">
      <c r="B42" s="8" t="s">
        <v>105</v>
      </c>
      <c r="C42" s="9">
        <f>SUM(F4:F40)</f>
        <v>776</v>
      </c>
      <c r="I42" s="10">
        <f>SUM(I4:I41)</f>
        <v>1396800</v>
      </c>
    </row>
    <row ht="15" r="43" spans="1:9" thickBot="1" x14ac:dyDescent="0.35"/>
    <row ht="15" r="44" spans="1:9" thickBot="1" x14ac:dyDescent="0.35">
      <c r="B44" s="11" t="s">
        <v>17</v>
      </c>
      <c r="I44" s="24"/>
    </row>
    <row ht="15" r="45" spans="1:9" thickBot="1" x14ac:dyDescent="0.35">
      <c r="B45" s="12" t="s">
        <v>104</v>
      </c>
      <c r="C45" s="13"/>
    </row>
  </sheetData>
  <autoFilter ref="B3:H40"/>
  <mergeCells count="2">
    <mergeCell ref="D1:H1"/>
    <mergeCell ref="B2:I2"/>
  </mergeCells>
  <pageMargins bottom="0.78740157480314965" footer="0.31496062992125984" header="0.31496062992125984" left="0.70866141732283472" right="0.70866141732283472" top="0.78740157480314965"/>
  <pageSetup orientation="landscape" paperSize="9" r:id="rId1" scale="71"/>
  <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I15"/>
  <sheetViews>
    <sheetView tabSelected="1" topLeftCell="B1" workbookViewId="0" zoomScale="80" zoomScaleNormal="80">
      <selection activeCell="B15" sqref="B15"/>
    </sheetView>
  </sheetViews>
  <sheetFormatPr defaultColWidth="8.77734375" defaultRowHeight="14.4" x14ac:dyDescent="0.3"/>
  <cols>
    <col min="1" max="1" style="1" width="8.77734375" collapsed="false"/>
    <col min="2" max="2" customWidth="true" style="1" width="62.109375" collapsed="false"/>
    <col min="3" max="3" customWidth="true" style="1" width="31.0" collapsed="false"/>
    <col min="4" max="4" customWidth="true" style="1" width="19.88671875" collapsed="false"/>
    <col min="5" max="5" customWidth="true" style="1" width="14.5546875" collapsed="false"/>
    <col min="6" max="7" customWidth="true" style="1" width="18.0" collapsed="false"/>
    <col min="8" max="8" style="1" width="8.77734375" collapsed="false"/>
    <col min="9" max="9" customWidth="true" style="1" width="15.77734375" collapsed="false"/>
    <col min="10" max="16384" style="1" width="8.77734375" collapsed="false"/>
  </cols>
  <sheetData>
    <row customHeight="1" ht="72.75" r="1" spans="1:9" thickBot="1" x14ac:dyDescent="0.35">
      <c r="D1" s="37" t="s">
        <v>0</v>
      </c>
      <c r="E1" s="37"/>
      <c r="F1" s="37"/>
      <c r="G1" s="37"/>
      <c r="H1" s="37"/>
    </row>
    <row ht="18.600000000000001" r="2" spans="1:9" thickBot="1" x14ac:dyDescent="0.35">
      <c r="A2" s="35"/>
      <c r="B2" s="38" t="s">
        <v>58</v>
      </c>
      <c r="C2" s="39"/>
      <c r="D2" s="39"/>
      <c r="E2" s="39"/>
      <c r="F2" s="39"/>
      <c r="G2" s="39"/>
      <c r="H2" s="39"/>
      <c r="I2" s="40"/>
    </row>
    <row ht="43.8" r="3" spans="1:9" thickBot="1" x14ac:dyDescent="0.35">
      <c r="A3" s="36" t="s">
        <v>59</v>
      </c>
      <c r="B3" s="34" t="s">
        <v>1</v>
      </c>
      <c r="C3" s="30" t="s">
        <v>2</v>
      </c>
      <c r="D3" s="30" t="s">
        <v>3</v>
      </c>
      <c r="E3" s="30" t="s">
        <v>4</v>
      </c>
      <c r="F3" s="30" t="s">
        <v>5</v>
      </c>
      <c r="G3" s="30" t="s">
        <v>6</v>
      </c>
      <c r="H3" s="30" t="s">
        <v>7</v>
      </c>
      <c r="I3" s="31" t="s">
        <v>56</v>
      </c>
    </row>
    <row r="4" spans="1:9" x14ac:dyDescent="0.3">
      <c r="A4" s="25" t="s">
        <v>97</v>
      </c>
      <c r="B4" s="2" t="s">
        <v>8</v>
      </c>
      <c r="C4" s="3">
        <v>8</v>
      </c>
      <c r="D4" s="3">
        <v>16</v>
      </c>
      <c r="E4" s="4">
        <v>2</v>
      </c>
      <c r="F4" s="4">
        <f>C4*D4</f>
        <v>128</v>
      </c>
      <c r="G4" s="5" t="s">
        <v>9</v>
      </c>
      <c r="H4" s="4" t="s">
        <v>10</v>
      </c>
      <c r="I4" s="26">
        <f>C4*D4*1000</f>
        <v>128000</v>
      </c>
    </row>
    <row r="5" spans="1:9" x14ac:dyDescent="0.3">
      <c r="A5" s="26" t="s">
        <v>98</v>
      </c>
      <c r="B5" s="2" t="s">
        <v>11</v>
      </c>
      <c r="C5" s="3">
        <v>5</v>
      </c>
      <c r="D5" s="3">
        <v>16</v>
      </c>
      <c r="E5" s="4">
        <v>2</v>
      </c>
      <c r="F5" s="4">
        <f ref="F5:F10" si="0" t="shared">C5*D5</f>
        <v>80</v>
      </c>
      <c r="G5" s="5" t="s">
        <v>9</v>
      </c>
      <c r="H5" s="4" t="s">
        <v>10</v>
      </c>
      <c r="I5" s="26">
        <f ref="I5:I10" si="1" t="shared">C5*D5*1000</f>
        <v>80000</v>
      </c>
    </row>
    <row r="6" spans="1:9" x14ac:dyDescent="0.3">
      <c r="A6" s="26" t="s">
        <v>99</v>
      </c>
      <c r="B6" s="2" t="s">
        <v>12</v>
      </c>
      <c r="C6" s="3">
        <v>1</v>
      </c>
      <c r="D6" s="3">
        <v>8</v>
      </c>
      <c r="E6" s="4">
        <v>1</v>
      </c>
      <c r="F6" s="4">
        <f si="0" t="shared"/>
        <v>8</v>
      </c>
      <c r="G6" s="5" t="s">
        <v>9</v>
      </c>
      <c r="H6" s="4" t="s">
        <v>10</v>
      </c>
      <c r="I6" s="26">
        <f si="1" t="shared"/>
        <v>8000</v>
      </c>
    </row>
    <row r="7" spans="1:9" x14ac:dyDescent="0.3">
      <c r="A7" s="26" t="s">
        <v>100</v>
      </c>
      <c r="B7" s="2" t="s">
        <v>13</v>
      </c>
      <c r="C7" s="3">
        <v>1</v>
      </c>
      <c r="D7" s="3">
        <v>16</v>
      </c>
      <c r="E7" s="4">
        <v>2</v>
      </c>
      <c r="F7" s="4">
        <f si="0" t="shared"/>
        <v>16</v>
      </c>
      <c r="G7" s="5" t="s">
        <v>9</v>
      </c>
      <c r="H7" s="4" t="s">
        <v>10</v>
      </c>
      <c r="I7" s="26">
        <f si="1" t="shared"/>
        <v>16000</v>
      </c>
    </row>
    <row r="8" spans="1:9" x14ac:dyDescent="0.3">
      <c r="A8" s="26" t="s">
        <v>101</v>
      </c>
      <c r="B8" s="2" t="s">
        <v>14</v>
      </c>
      <c r="C8" s="3">
        <v>1</v>
      </c>
      <c r="D8" s="3">
        <v>16</v>
      </c>
      <c r="E8" s="4">
        <v>2</v>
      </c>
      <c r="F8" s="4">
        <f si="0" t="shared"/>
        <v>16</v>
      </c>
      <c r="G8" s="5" t="s">
        <v>9</v>
      </c>
      <c r="H8" s="4" t="s">
        <v>10</v>
      </c>
      <c r="I8" s="26">
        <f si="1" t="shared"/>
        <v>16000</v>
      </c>
    </row>
    <row r="9" spans="1:9" x14ac:dyDescent="0.3">
      <c r="A9" s="26" t="s">
        <v>102</v>
      </c>
      <c r="B9" s="2" t="s">
        <v>15</v>
      </c>
      <c r="C9" s="3">
        <v>3</v>
      </c>
      <c r="D9" s="3">
        <v>8</v>
      </c>
      <c r="E9" s="4">
        <v>1</v>
      </c>
      <c r="F9" s="4">
        <f si="0" t="shared"/>
        <v>24</v>
      </c>
      <c r="G9" s="5" t="s">
        <v>9</v>
      </c>
      <c r="H9" s="4" t="s">
        <v>10</v>
      </c>
      <c r="I9" s="26">
        <f si="1" t="shared"/>
        <v>24000</v>
      </c>
    </row>
    <row r="10" spans="1:9" x14ac:dyDescent="0.3">
      <c r="A10" s="26" t="s">
        <v>103</v>
      </c>
      <c r="B10" s="2" t="s">
        <v>16</v>
      </c>
      <c r="C10" s="6">
        <v>1</v>
      </c>
      <c r="D10" s="7">
        <v>16</v>
      </c>
      <c r="E10" s="4">
        <v>2</v>
      </c>
      <c r="F10" s="4">
        <f si="0" t="shared"/>
        <v>16</v>
      </c>
      <c r="G10" s="5" t="s">
        <v>9</v>
      </c>
      <c r="H10" s="4" t="s">
        <v>10</v>
      </c>
      <c r="I10" s="26">
        <f si="1" t="shared"/>
        <v>16000</v>
      </c>
    </row>
    <row ht="15" r="11" spans="1:9" thickBot="1" x14ac:dyDescent="0.35"/>
    <row r="12" spans="1:9" x14ac:dyDescent="0.3">
      <c r="B12" s="8" t="s">
        <v>105</v>
      </c>
      <c r="C12" s="9">
        <f>SUM(F4:F10)</f>
        <v>288</v>
      </c>
      <c r="I12" s="10">
        <f>SUM(I4:I11)</f>
        <v>288000</v>
      </c>
    </row>
    <row ht="15" r="13" spans="1:9" thickBot="1" x14ac:dyDescent="0.35"/>
    <row ht="15" r="14" spans="1:9" thickBot="1" x14ac:dyDescent="0.35">
      <c r="B14" s="11" t="s">
        <v>17</v>
      </c>
    </row>
    <row ht="15" r="15" spans="1:9" thickBot="1" x14ac:dyDescent="0.35">
      <c r="B15" s="12" t="s">
        <v>106</v>
      </c>
      <c r="C15" s="13"/>
    </row>
  </sheetData>
  <autoFilter ref="B3:H10"/>
  <mergeCells count="2">
    <mergeCell ref="D1:H1"/>
    <mergeCell ref="B2:I2"/>
  </mergeCells>
  <pageMargins bottom="0.78740157480314965" footer="0.31496062992125984" header="0.31496062992125984" left="0.70866141732283472" right="0.70866141732283472" top="0.78740157480314965"/>
  <pageSetup orientation="landscape" paperSize="9" r:id="rId1" scale="7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baseType="lpstr" size="4">
      <vt:lpstr>MMD uzavřené</vt:lpstr>
      <vt:lpstr>IT uzavřené</vt:lpstr>
      <vt:lpstr>'IT uzavřené'!Oblast_tisku</vt:lpstr>
      <vt:lpstr>'MMD uzavřené'!Oblast_tisku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2019-12-10T09:14:57Z</dcterms:created>
  <dcterms:modified xsi:type="dcterms:W3CDTF">2020-01-13T19:18:44Z</dcterms:modified>
</cp:coreProperties>
</file>