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50" windowWidth="27225" windowHeight="10605"/>
  </bookViews>
  <sheets>
    <sheet name="Seznam kurzů" sheetId="1" r:id="rId1"/>
  </sheets>
  <definedNames>
    <definedName name="_xlnm._FilterDatabase" localSheetId="0" hidden="1">'Seznam kurzů'!$A$3:$R$31</definedName>
    <definedName name="_xlnm.Print_Titles" localSheetId="0">'Seznam kurzů'!$2:$3</definedName>
  </definedNames>
  <calcPr calcId="145621"/>
</workbook>
</file>

<file path=xl/calcChain.xml><?xml version="1.0" encoding="utf-8"?>
<calcChain xmlns="http://schemas.openxmlformats.org/spreadsheetml/2006/main">
  <c r="P5" i="1" l="1"/>
  <c r="P6" i="1"/>
  <c r="Q6" i="1" s="1"/>
  <c r="P7" i="1"/>
  <c r="P8" i="1"/>
  <c r="P9" i="1"/>
  <c r="P10" i="1"/>
  <c r="P11" i="1"/>
  <c r="P12" i="1"/>
  <c r="P13" i="1"/>
  <c r="P14" i="1"/>
  <c r="P15" i="1"/>
  <c r="P16" i="1"/>
  <c r="P17" i="1"/>
  <c r="P18" i="1"/>
  <c r="P19" i="1"/>
  <c r="P20" i="1"/>
  <c r="P21" i="1"/>
  <c r="P22" i="1"/>
  <c r="P23" i="1"/>
  <c r="P24" i="1"/>
  <c r="P25" i="1"/>
  <c r="P26" i="1"/>
  <c r="P27" i="1"/>
  <c r="P28" i="1"/>
  <c r="P29" i="1"/>
  <c r="P30" i="1"/>
  <c r="N6" i="1"/>
  <c r="A7" i="1"/>
  <c r="R6" i="1" l="1"/>
  <c r="P4" i="1" l="1"/>
  <c r="N5" i="1"/>
  <c r="N7" i="1"/>
  <c r="N8" i="1"/>
  <c r="N9" i="1"/>
  <c r="N10" i="1"/>
  <c r="N11" i="1"/>
  <c r="N12" i="1"/>
  <c r="N13" i="1"/>
  <c r="N14" i="1"/>
  <c r="N15" i="1"/>
  <c r="N16" i="1"/>
  <c r="N17" i="1"/>
  <c r="N18" i="1"/>
  <c r="N19" i="1"/>
  <c r="N20" i="1"/>
  <c r="N21" i="1"/>
  <c r="N22" i="1"/>
  <c r="N23" i="1"/>
  <c r="N24" i="1"/>
  <c r="N25" i="1"/>
  <c r="N26" i="1"/>
  <c r="N27" i="1"/>
  <c r="N28" i="1"/>
  <c r="N29" i="1"/>
  <c r="N30" i="1"/>
  <c r="N4"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Q30" i="1" l="1"/>
  <c r="R30" i="1" s="1"/>
  <c r="Q28" i="1" l="1"/>
  <c r="Q29" i="1" l="1"/>
  <c r="R29" i="1" s="1"/>
  <c r="R28" i="1"/>
  <c r="Q27" i="1"/>
  <c r="Q26" i="1"/>
  <c r="Q24" i="1"/>
  <c r="Q22" i="1"/>
  <c r="R22" i="1" s="1"/>
  <c r="Q21" i="1"/>
  <c r="Q19" i="1"/>
  <c r="Q18" i="1"/>
  <c r="Q15" i="1"/>
  <c r="Q13" i="1"/>
  <c r="Q12" i="1"/>
  <c r="Q10" i="1"/>
  <c r="Q5" i="1"/>
  <c r="R5" i="1" s="1"/>
  <c r="R12" i="1" l="1"/>
  <c r="P31" i="1"/>
  <c r="Q4" i="1"/>
  <c r="R4" i="1" s="1"/>
  <c r="R27" i="1"/>
  <c r="R26" i="1"/>
  <c r="Q25" i="1"/>
  <c r="R25" i="1" s="1"/>
  <c r="R24" i="1"/>
  <c r="Q23" i="1"/>
  <c r="R23" i="1" s="1"/>
  <c r="R21" i="1"/>
  <c r="Q20" i="1"/>
  <c r="R20" i="1" s="1"/>
  <c r="R19" i="1"/>
  <c r="R18" i="1"/>
  <c r="Q17" i="1"/>
  <c r="R17" i="1" s="1"/>
  <c r="Q16" i="1"/>
  <c r="R16" i="1" s="1"/>
  <c r="R15" i="1"/>
  <c r="Q14" i="1"/>
  <c r="R14" i="1" s="1"/>
  <c r="R13" i="1"/>
  <c r="Q11" i="1"/>
  <c r="R11" i="1" s="1"/>
  <c r="R10" i="1"/>
  <c r="Q9" i="1"/>
  <c r="R9" i="1" s="1"/>
  <c r="Q8" i="1"/>
  <c r="R8" i="1" s="1"/>
  <c r="Q7" i="1"/>
  <c r="R7" i="1" s="1"/>
  <c r="R31" i="1" l="1"/>
  <c r="Q31" i="1"/>
</calcChain>
</file>

<file path=xl/sharedStrings.xml><?xml version="1.0" encoding="utf-8"?>
<sst xmlns="http://schemas.openxmlformats.org/spreadsheetml/2006/main" count="183" uniqueCount="130">
  <si>
    <t>Téma</t>
  </si>
  <si>
    <t>Obsah kurzu</t>
  </si>
  <si>
    <t>časová dotace kurzu/hod</t>
  </si>
  <si>
    <t>Termín realizace</t>
  </si>
  <si>
    <t>Cílová skupina</t>
  </si>
  <si>
    <t>Počet účastníků na kurzu max</t>
  </si>
  <si>
    <t xml:space="preserve"> - 04-07/2020</t>
  </si>
  <si>
    <t>učebna Město Pohořelice</t>
  </si>
  <si>
    <t>Kč/DPH</t>
  </si>
  <si>
    <t>Nabídková cena za kurz (Kč s DPH</t>
  </si>
  <si>
    <t>Cena za kurz nabídková/jednotková (Kč bez DPH</t>
  </si>
  <si>
    <t xml:space="preserve"> -jaro 2020
 - jaro 2021</t>
  </si>
  <si>
    <t xml:space="preserve"> - 04-07/2020
 - 01-03/2021</t>
  </si>
  <si>
    <t>Popis</t>
  </si>
  <si>
    <t>pracovníci USC</t>
  </si>
  <si>
    <t xml:space="preserve">zastupitelé obcí celého ORP </t>
  </si>
  <si>
    <t>podzim 2020</t>
  </si>
  <si>
    <t xml:space="preserve">Seminář je zaměřen na proškolení pracovníků MěÚ Pohořelice a okolních úřadů v oblasti spisové služby  a archivace dle z. č. 499/2004 Sb. </t>
  </si>
  <si>
    <t xml:space="preserve"> -04-07/2020</t>
  </si>
  <si>
    <t>kongresový sál MěÚ Pohořelice</t>
  </si>
  <si>
    <t xml:space="preserve"> -04-07/2020
 -10/2020 až 02/2021</t>
  </si>
  <si>
    <t>Kurz je zaměřen na změny v oblasti správního řádu, průběh správního řízení atd.</t>
  </si>
  <si>
    <t xml:space="preserve"> -04/2020-08/2020</t>
  </si>
  <si>
    <t>Navazující kurz na kurz správní řád tj. p.č.9</t>
  </si>
  <si>
    <t xml:space="preserve"> -04/2020 až 3/2021</t>
  </si>
  <si>
    <t>Počet opakování kurzu (stejný obsah) *</t>
  </si>
  <si>
    <t>* kurz je opakován vícekrát - se stejným obsahem, aby se mohl lektor intenzivně věnovat školeným osobám - menší skupina proškolených</t>
  </si>
  <si>
    <t>podzim 2020 a jaro 2020</t>
  </si>
  <si>
    <t>Právní minimum ve veřejné zprávě - zastupitelé, radní, výbory a komise</t>
  </si>
  <si>
    <t xml:space="preserve"> -04/2020 až 02/2021</t>
  </si>
  <si>
    <t xml:space="preserve">Kurz je zaměřen na aktuální legislativu v oblasti zákona o registru smluv, seznámí účastníky s povinnostmi, které ze zákona vyplývají atd. </t>
  </si>
  <si>
    <t xml:space="preserve"> -podzim 2020</t>
  </si>
  <si>
    <t>pracovníci USC, volení zástupci</t>
  </si>
  <si>
    <t xml:space="preserve"> - 04/2020 až 12/2020</t>
  </si>
  <si>
    <t>Max cena za kurz - jednotková (Kč s DPH)</t>
  </si>
  <si>
    <t xml:space="preserve"> - podzim 2020 až zima 2020</t>
  </si>
  <si>
    <t xml:space="preserve">Kurz bude zaměřen na problematiku smluv a majetkových práv a dalších otázek upravených v občanském zákoníku, které mají vliv na činnost zastupitelstev (rad) obcí. Bude školitelem vytvořen na míru. </t>
  </si>
  <si>
    <t xml:space="preserve"> -10/2020 -02/2021</t>
  </si>
  <si>
    <t>Kurz je určen pro úředníky, kteří se zabývají problematikou přestupků v praxi. Je zaměřen na aktuální legislativu v této oblasti.</t>
  </si>
  <si>
    <t xml:space="preserve"> - 04/2020 až 02/2021</t>
  </si>
  <si>
    <t xml:space="preserve">Jedná se o kurz, kterého se zúčastní všichni pracovníci Oboru dopravního MěÚ Pohořelice  - tj. 10 pracovníků. Zaměření kurzu je aktuálně platná legislativa v této oblasti, tak aby pracovníci mohli poskytovat kvalitní služby veřejnosti. </t>
  </si>
  <si>
    <t xml:space="preserve"> - podzim 2020</t>
  </si>
  <si>
    <t>živnostenský zákon a související předpisy</t>
  </si>
  <si>
    <t>Kurz je zaměřen na aktualizaci znalostí úředníků a pracovníků samospráv věnující se matrikám a obřadům. Zaměřuje se na změny a současnou legislativu NOZ a zákona o matrikách zejména.</t>
  </si>
  <si>
    <t xml:space="preserve"> - 04/2020 až 08/2020
 - 11/2020 až 02/2021</t>
  </si>
  <si>
    <t xml:space="preserve"> dvoudenní kurz zaměřený na aktuální problematiku stavebního zákona. Absolvování kurzu zajistí poskytování kvalitních služeb pro veřejnost v oblasti stavebního řádu a také efektivní fungování veřejné správy v této oblasti - sníží se teoretické riziko vydávání chybných správních rozhodnutí v této oblasti.</t>
  </si>
  <si>
    <t>VEŘEJNÁ ZAKÁZKA</t>
  </si>
  <si>
    <t>CELKEM</t>
  </si>
  <si>
    <t>Spisová a archivní služba, Zákon č. 499/2004 Sb.</t>
  </si>
  <si>
    <t>Finanční řízení I</t>
  </si>
  <si>
    <t>Finanční řízení II</t>
  </si>
  <si>
    <t>Finanční řízení III</t>
  </si>
  <si>
    <t>Ochrana životního prostředí</t>
  </si>
  <si>
    <t>Legislativa - stavební a územní řízení</t>
  </si>
  <si>
    <t>Legislativa - místní poplatky a daňový řád</t>
  </si>
  <si>
    <t>Legislativa z oblasti matriky - obřady, jubilea</t>
  </si>
  <si>
    <t>Legislativa - živnostenský zákon a související předpisy</t>
  </si>
  <si>
    <t>Legislativa - zákon o dopravě - dopravní legislativa</t>
  </si>
  <si>
    <t>Legislativa z oblasti sociální</t>
  </si>
  <si>
    <t>Zákon o přestupcích č. 250/2016 Sb., správní delikty</t>
  </si>
  <si>
    <t>Legislativa - zákon o přestupcích č. 250/2016 Sb., správní delikty</t>
  </si>
  <si>
    <t>Legislativa - zákon o finanční kontrole II</t>
  </si>
  <si>
    <t>Legislativa - zákon o finanční kontrole I</t>
  </si>
  <si>
    <t>Legislativa - občanský zákoník II</t>
  </si>
  <si>
    <t>Legislativa - občanský zákoník I</t>
  </si>
  <si>
    <t>Legislativa - zákon o obcích</t>
  </si>
  <si>
    <t>Legislativa - registr smluv</t>
  </si>
  <si>
    <t>Legislativa - zákoník práce</t>
  </si>
  <si>
    <t>Legislativa - spisová a archivní služba</t>
  </si>
  <si>
    <t>Legislativa - správní řád I</t>
  </si>
  <si>
    <t>Legislativa - správní řád II</t>
  </si>
  <si>
    <t>Školská legislativa a školský zákon</t>
  </si>
  <si>
    <t>Legislativa - právní minimum</t>
  </si>
  <si>
    <t>Počet osob celkem proškolených</t>
  </si>
  <si>
    <t>Poř. číslo kurzu</t>
  </si>
  <si>
    <t>kurz by proběhl v každém roce opakovaně pro tutéž skupinu účastníků, z důvodu změn v legislativě, aktualizace znalostí, tedy opakování 2x</t>
  </si>
  <si>
    <r>
      <rPr>
        <b/>
        <sz val="11"/>
        <color theme="1"/>
        <rFont val="Calibri"/>
        <family val="2"/>
        <charset val="238"/>
        <scheme val="minor"/>
      </rPr>
      <t xml:space="preserve">rozpočty obcí </t>
    </r>
    <r>
      <rPr>
        <sz val="11"/>
        <color theme="1"/>
        <rFont val="Calibri"/>
        <family val="2"/>
        <charset val="238"/>
        <scheme val="minor"/>
      </rPr>
      <t xml:space="preserve">
Příprava rozpočtu pro schválení v ZM,příprava rozpočtových opatření, přesuny v rozpočtu v rámci závazných ukazatelů, příprava střednědobého výhledu rozpočtu </t>
    </r>
  </si>
  <si>
    <r>
      <rPr>
        <b/>
        <sz val="12"/>
        <color theme="1"/>
        <rFont val="Calibri"/>
        <family val="2"/>
        <charset val="238"/>
        <scheme val="minor"/>
      </rPr>
      <t xml:space="preserve">rozpočty obcí </t>
    </r>
    <r>
      <rPr>
        <sz val="12"/>
        <color theme="1"/>
        <rFont val="Calibri"/>
        <family val="2"/>
        <charset val="238"/>
        <scheme val="minor"/>
      </rPr>
      <t xml:space="preserve">
Schvalování rozpočtu a rozpočtových opatření, přidělení pravomocí provádění rozpočtových opatření s ohledem na objem rozpočtu a prováděných investičních akcí - vše s ohledem na finanční kontrolu,, schvalování střednědobého výhledu rozpočtu, zadluženost a s tím souvisejí možnosti úvěrů a schopnost jejich splácení, rozpočtové provizorium, uveřejňování dokumentů v rámci zákona</t>
    </r>
  </si>
  <si>
    <t>Kurz se bude konat 1x za projekt, je zaměřen na rozpočty obcí z pohledu volených zástupců - zastupitelů obcí</t>
  </si>
  <si>
    <t>Kurz proběhne 2x za dobu realizace projektu, bude školena stejná skupina osob, s ohledem na vývoj v dané problematice bude aktualizován obsah školení.</t>
  </si>
  <si>
    <t>správní řád (z.č. 500/2004 Sb.)</t>
  </si>
  <si>
    <t>správní řád  - náprava vadných rozhodnutí ve správním řízení</t>
  </si>
  <si>
    <t xml:space="preserve">Zákoník práce, odměňování zaměstnanců (dle Nařízení vlády č. 341/2017 Sb.)
 - zákoník práce, odměňování
 - zařazování zaměstnanců dle katalogu prací </t>
  </si>
  <si>
    <t xml:space="preserve">kurz je svým obsahem, který je školitelem tvořen "na míru" dle požadavků Města Pohořelice, zaměřen na zajištění a zvýšení povědomí volených zástupců samosprávy  - tj. zastupitelů, radních, členů výborů a komisí, o platném legislativním rámci a o právních předpisech oblastí, ve kterých se oni, z pozice své volené funkce, pohybují, a ve kterých se pohybuje samospráva, tj. Město Pohořelice. </t>
  </si>
  <si>
    <t>Registr smluv - z.č. 340/2015 Sb.</t>
  </si>
  <si>
    <t>zákon o obcích (z.č. 125/2000 Sb.)</t>
  </si>
  <si>
    <t>Z důvodu velkého počtu účastníků se bude kurz opakovat 3x se stejným obsahem.</t>
  </si>
  <si>
    <t>Občanský zákoník - smlouvy atd. (z.č. 89/2012 Sb.)</t>
  </si>
  <si>
    <t>Občanský zákoník (z.č. 89/2012 Sb.) - zastupitelé</t>
  </si>
  <si>
    <t>Zákon o finanční kontrole (z.č. 320/2001 Sb.)</t>
  </si>
  <si>
    <t>Kurz bude pořádán s podobným zaměřením jako kurz určený úředníkům t.j. kurz č. 17, ale bude speciálně upraven pro zastupitele města a obcí, tak aby i oni pochopili a byli seznámeni s touto oblastí legislativy a uvědomili si, jaké kroky je nutné v návaznosti na jednání ZM  a RADY konat a jaké jsou časové a věcné návaznosti. Jak ukazuje praxe, toto právní povědomí většině zastupitelů  úplně chybí.</t>
  </si>
  <si>
    <t>školský zákon a školní legislativa
 - zákon o pedagogických pracovních
 - změny ve školském zákoně
 - nový způsob financování ve školství</t>
  </si>
  <si>
    <t>legislativa z oblasti sociální
  - výkon veřejného opatrovnictví = návaznost výkonu VO  na související např. bankovní sektor, zdravotnictví, soc. služby, apod.</t>
  </si>
  <si>
    <t xml:space="preserve">zákon o dopravě - dopravní legislativa
 - zákon č. 361/2000 Sb., o provozu na pozemních komunikacích
 - zákon 56/2001 Sb., Zákon o podmínkách provozu vozidel na pozemních komunikacích </t>
  </si>
  <si>
    <t>legislativa z oblasti matriky - obřady, jubilea
 - zákon č. 301/2000 Sb.</t>
  </si>
  <si>
    <t>místní poplatky a daňový řád
 - zákon č. 565/1990 Sb.
 - zákon č. 280/2009 Sb.</t>
  </si>
  <si>
    <t>stavební a územní řízení
 - energetický zákon, zákon o vodovodech a kanalizacích, vyvlastňovací zákon, požární bezpečnost staveb, bezbariérová vyhláška</t>
  </si>
  <si>
    <t>zákon o vodách (zákon č. 254/2001 Sb.)</t>
  </si>
  <si>
    <t>Kurz je určen pro pracovníky odboru životního prostředí městského úřadu.</t>
  </si>
  <si>
    <t xml:space="preserve"> - 05-11/2020</t>
  </si>
  <si>
    <t>Jméno lektora
(nabídka bude obsahovat profesní životopis lektora)</t>
  </si>
  <si>
    <t>účastník vyplní pouze žlutě podbarvená pole u kurzů, na které podává nabídku</t>
  </si>
  <si>
    <t>Místo realizace kurzu***</t>
  </si>
  <si>
    <t>Počet opakování kurzu(různý obsah, ale stejná skupina školených lidí)**</t>
  </si>
  <si>
    <r>
      <t xml:space="preserve">Celkový počet kurzů
 </t>
    </r>
    <r>
      <rPr>
        <i/>
        <sz val="11"/>
        <color theme="1"/>
        <rFont val="Calibri"/>
        <family val="2"/>
        <charset val="238"/>
        <scheme val="minor"/>
      </rPr>
      <t>tj. sloupec L*M</t>
    </r>
  </si>
  <si>
    <r>
      <t xml:space="preserve">Nabídková cena celkem za kurz (Kč bez DPH) 
</t>
    </r>
    <r>
      <rPr>
        <i/>
        <sz val="11"/>
        <color theme="1"/>
        <rFont val="Calibri"/>
        <family val="2"/>
        <charset val="238"/>
        <scheme val="minor"/>
      </rPr>
      <t>tj. sloupec N*O</t>
    </r>
  </si>
  <si>
    <t>zaměřen svým obsahem na prohloubení znalostí o veřejných zakázkách a jednotlivých procesech zadávání, součástí bude manažerská kontrola VZ, průběh jednání komisí a nejčastější pochybení</t>
  </si>
  <si>
    <t>zastupitelé a členové výborů a komisí zastupitelstev  - celé ORP Pohořelice</t>
  </si>
  <si>
    <t>zaměřen svým obsahem na prohloubení znalostí pracovníků městského úřadu Pohořelice a pracovníků okolních obcí v oblasti zákona o zadávání veřejných zakázek, aktuální změny v legislativě, registr smluv a povinnosti zadavatele, obsluha profilu zadavatele atd.  Součástí bude uvedení nejčastějších pochybení při zadávání VZ</t>
  </si>
  <si>
    <t>Pohledávky - účetní a daňový pohled; efektivní řízení pohledávek
- pohledávky ze samostatné působnosti - postupy při vymáhání pohledávek ze samostatné působnosti, komunikace s dlužníky, se soudy, exekutory, příprava podání soudu - kompletní proces
 - pohledávky z přenesené působnosti - zpřesnění postupů dle daňového řádu</t>
  </si>
  <si>
    <t xml:space="preserve"> během trvání projektu se bude kurz 2x opakovat, a to z důvodu změny předpisů a legislativy v uvedené oblasti, z důvodu počtu účastníků by se opakoval každý tematický běh 2x, </t>
  </si>
  <si>
    <t>Legislativa - ochrana osobních údajů</t>
  </si>
  <si>
    <t>zákon o ochraně osobních údajů versus zákon o svobodném přístupu k informacím
 - Z. č. 106/1999 Sb. s ohledem na platnost Nařízení Evropského parlamentu a Rady EU 2016/679 (GDPR)</t>
  </si>
  <si>
    <t>Kurz se cílí na aktuální problematiku legislativy v oblasti uzavírání smluv, proškolení pracovníci úřadů uplatní aktuální znalosti při hospodaření s majetkem obcí.</t>
  </si>
  <si>
    <t>Kurz je zaměřen na aktuální problematiku zákona o finanční kontrole. Seznámí pracovníky, kteří jsou vybraní v návaznosti na svoji pracovní náplň tajemníkem úřadu, s aktuální problematikou, s problémy v praxi a jejich řešením - budou tedy moci efektivněji a s menší chybovostí vykonávat svoji činnost v této oblasti hospodaření obce se svým majetkem a se svěřenými státními prostředky. Tento blok kurzu je zaměřen na aplikaci zákona z pohledu úředníků.</t>
  </si>
  <si>
    <t xml:space="preserve">Jedná se o kurz, kterého se budou účastnit vybraní pracovníci z MěÚ Pohořelice - pracovník úseku školství, a dále místostarosta pověření vedením školství a člen kontrolního výboru . Dále o školení projevili zájem tři pracovníci z okolních obcí. Celkem bude proškoleno 6 osob. </t>
  </si>
  <si>
    <t>V rámci tohoto kurzu budou proškoleny pracovníci sociálního odboru v oblasti sociální legislativy</t>
  </si>
  <si>
    <t>kurz zaměřující se na legislativu pro pracovníky odboru živnostenského</t>
  </si>
  <si>
    <t>Kurz se zaměřuje na aktuální problematiku legislativy v oblasti místních poplatků a daňový řád. Pracovníci, kteří jej absolvují budou mít aktuální kvalitní znalosti o současné legislativě v dané oblasti a bude tak moci být zajištěno efektivní hospodaření s veřejnými prostředky města Pohořelice, ale i okolních obcí.</t>
  </si>
  <si>
    <t>Veřejné zakázky I.</t>
  </si>
  <si>
    <t>Veřejné zakázky II.</t>
  </si>
  <si>
    <t>Veřejné zakázky III</t>
  </si>
  <si>
    <t>Administrace procesů veřejného investování a zadávání veřejných zakázek</t>
  </si>
  <si>
    <t xml:space="preserve"> -</t>
  </si>
  <si>
    <t xml:space="preserve"> -04/2020 až 03/2021</t>
  </si>
  <si>
    <t>** kurz je opakován vícekrát (počet opakování upřesněn v daném sloupci) - na kurzu je stále stejná skupina školených osob, ale z důvodu vývoje legislativy, nových informací, je školení na dané téma během realizace projektu se stejnou skupinou osob opakováno, tedy dané téma kurzu je stejné, ale na školení stále stejná skupina osob dostane nové aktuální, či prohloubené informace</t>
  </si>
  <si>
    <t>*** pokud není místo realizace kurzu určeno (učebna/kongresový sál Město Pohořelice) je na zvážení realizátora kurzu, zda se kurz bude konat v prostorách MěÚ Pohořelice či bude účastník kurzu vyslán někam na kurz</t>
  </si>
  <si>
    <r>
      <t xml:space="preserve">vícedenní komplexní vzdělávání </t>
    </r>
    <r>
      <rPr>
        <sz val="9"/>
        <color theme="1"/>
        <rFont val="Calibri"/>
        <family val="2"/>
        <charset val="238"/>
        <scheme val="minor"/>
      </rPr>
      <t xml:space="preserve">zaměřené na administraci veřejných zakázek. Kurz je zakončený testem a certifikací. Zúčastní se ho na základě výběru tajemníka úřadu s ohledem na pracovní náplň pracovníků organizující veřejné zakázky města 2 zaměstnanci a 1 zástupce vedení města </t>
    </r>
  </si>
  <si>
    <t>Zákon o zadávání veřejných zakázek z.č. 134/2016 Sb.</t>
  </si>
  <si>
    <t>Zákon o zadávání veřejných zakázek z.č. 134/2016 Sb., - aktuální znění, změny</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</si>
</sst>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charset val="238"/>
      <scheme val="minor"/>
    </font>
    <font>
      <sz val="11"/>
      <color theme="1"/>
      <name val="Calibri"/>
      <family val="2"/>
      <charset val="238"/>
      <scheme val="minor"/>
    </font>
    <font>
      <i/>
      <sz val="12"/>
      <color theme="1"/>
      <name val="Calibri"/>
      <family val="2"/>
      <charset val="238"/>
      <scheme val="minor"/>
    </font>
    <font>
      <sz val="11"/>
      <color theme="1"/>
      <name val="Calibri"/>
      <family val="2"/>
      <charset val="238"/>
      <scheme val="minor"/>
    </font>
    <font>
      <i/>
      <sz val="11"/>
      <color theme="1"/>
      <name val="Calibri"/>
      <family val="2"/>
      <charset val="238"/>
      <scheme val="minor"/>
    </font>
    <font>
      <b/>
      <sz val="16"/>
      <color theme="1"/>
      <name val="Calibri"/>
      <family val="2"/>
      <charset val="238"/>
      <scheme val="minor"/>
    </font>
    <font>
      <sz val="12"/>
      <name val="Calibri"/>
      <family val="2"/>
      <charset val="238"/>
      <scheme val="minor"/>
    </font>
    <font>
      <sz val="9"/>
      <color theme="1"/>
      <name val="Calibri"/>
      <family val="2"/>
      <charset val="238"/>
      <scheme val="minor"/>
    </font>
    <font>
      <b/>
      <sz val="12"/>
      <color theme="1"/>
      <name val="Calibri"/>
      <family val="2"/>
      <charset val="238"/>
      <scheme val="minor"/>
    </font>
    <font>
      <b/>
      <sz val="11"/>
      <color theme="1"/>
      <name val="Calibri"/>
      <family val="2"/>
      <charset val="238"/>
      <scheme val="minor"/>
    </font>
    <font>
      <i/>
      <sz val="12"/>
      <name val="Calibri"/>
      <family val="2"/>
      <charset val="238"/>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46">
    <xf numFmtId="0" fontId="0" fillId="0" borderId="0" xfId="0"/>
    <xf numFmtId="0" fontId="0" fillId="0" borderId="0" xfId="0" applyAlignment="1">
      <alignment wrapText="1"/>
    </xf>
    <xf numFmtId="0" fontId="2" fillId="2"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5" borderId="8" xfId="0" applyFill="1" applyBorder="1"/>
    <xf numFmtId="0" fontId="0" fillId="6" borderId="0" xfId="0" applyFill="1"/>
    <xf numFmtId="0" fontId="2"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0" fontId="5" fillId="0" borderId="7" xfId="0" applyFont="1" applyFill="1" applyBorder="1"/>
    <xf numFmtId="0" fontId="2" fillId="0" borderId="0" xfId="0" applyFont="1" applyFill="1"/>
    <xf numFmtId="0" fontId="0" fillId="0" borderId="1" xfId="0" applyFill="1" applyBorder="1" applyAlignment="1">
      <alignment horizontal="right" vertical="top" wrapText="1"/>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1" applyFill="1" applyBorder="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4" fontId="0" fillId="3" borderId="1" xfId="0" applyNumberFormat="1" applyFill="1" applyBorder="1" applyAlignment="1">
      <alignment horizontal="center" vertical="center" wrapText="1"/>
    </xf>
    <xf numFmtId="0" fontId="0" fillId="0" borderId="1" xfId="0" applyFill="1" applyBorder="1" applyAlignment="1">
      <alignment vertical="center" wrapText="1"/>
    </xf>
    <xf numFmtId="4" fontId="0" fillId="2" borderId="1" xfId="0" applyNumberFormat="1" applyFill="1" applyBorder="1" applyAlignment="1">
      <alignment horizontal="center" vertical="center" wrapText="1"/>
    </xf>
    <xf numFmtId="4" fontId="5" fillId="5" borderId="2" xfId="0" applyNumberFormat="1" applyFont="1" applyFill="1" applyBorder="1"/>
    <xf numFmtId="0" fontId="2" fillId="2" borderId="9"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0" fillId="0" borderId="10" xfId="0" applyBorder="1" applyAlignment="1">
      <alignment wrapText="1"/>
    </xf>
    <xf numFmtId="4" fontId="0" fillId="2" borderId="9"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1" xfId="0" applyFill="1" applyBorder="1"/>
    <xf numFmtId="0" fontId="0" fillId="8" borderId="1" xfId="0" applyFill="1" applyBorder="1" applyAlignment="1">
      <alignment horizontal="center" vertical="center" wrapText="1"/>
    </xf>
    <xf numFmtId="0" fontId="2" fillId="8" borderId="6" xfId="0" applyFont="1" applyFill="1" applyBorder="1" applyAlignment="1">
      <alignment horizontal="center" vertical="center" wrapText="1"/>
    </xf>
    <xf numFmtId="0" fontId="0" fillId="0" borderId="12" xfId="0" applyBorder="1" applyAlignment="1">
      <alignment vertical="center" wrapText="1"/>
    </xf>
    <xf numFmtId="0" fontId="0" fillId="0" borderId="10" xfId="0" applyBorder="1" applyAlignment="1">
      <alignment vertical="center" wrapText="1"/>
    </xf>
    <xf numFmtId="0" fontId="10" fillId="0" borderId="0" xfId="0" applyFont="1" applyFill="1"/>
    <xf numFmtId="0" fontId="0" fillId="0" borderId="0" xfId="0" applyFill="1" applyAlignment="1">
      <alignment wrapText="1"/>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0" borderId="11" xfId="0" applyFill="1" applyBorder="1" applyAlignment="1">
      <alignment horizontal="left" vertical="center" wrapText="1"/>
    </xf>
    <xf numFmtId="0" fontId="0" fillId="0" borderId="6" xfId="0" applyFill="1" applyBorder="1" applyAlignment="1">
      <alignment horizontal="left" vertical="center" wrapText="1"/>
    </xf>
    <xf numFmtId="0" fontId="0" fillId="0" borderId="0" xfId="0" applyFill="1" applyAlignment="1">
      <alignment horizontal="left" wrapText="1"/>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tabSelected="1" workbookViewId="0">
      <selection activeCell="C5" sqref="C5"/>
    </sheetView>
  </sheetViews>
  <sheetFormatPr defaultRowHeight="15.75" x14ac:dyDescent="0.25"/>
  <cols>
    <col min="1" max="1" width="10.5" style="11" customWidth="1"/>
    <col min="2" max="2" width="15.125" customWidth="1"/>
    <col min="3" max="3" width="35.5" bestFit="1" customWidth="1"/>
    <col min="4" max="4" width="29.5" customWidth="1"/>
    <col min="5" max="5" width="19.5" customWidth="1"/>
    <col min="6" max="6" width="12.5" customWidth="1"/>
    <col min="7" max="7" width="13" customWidth="1"/>
    <col min="8" max="8" width="12.125" customWidth="1"/>
    <col min="9" max="9" width="13.75" customWidth="1"/>
    <col min="10" max="10" width="15.5" customWidth="1"/>
    <col min="11" max="11" width="12.25" customWidth="1"/>
    <col min="12" max="12" width="11.125" customWidth="1"/>
    <col min="13" max="14" width="14.375" customWidth="1"/>
    <col min="15" max="16" width="12.125" customWidth="1"/>
    <col min="17" max="17" width="13.25" customWidth="1"/>
    <col min="18" max="18" width="13.875" bestFit="1" customWidth="1"/>
    <col min="19" max="19" width="17.25" customWidth="1"/>
  </cols>
  <sheetData>
    <row r="1" spans="1:19" x14ac:dyDescent="0.25">
      <c r="O1" s="40" t="s">
        <v>46</v>
      </c>
      <c r="P1" s="41"/>
      <c r="Q1" s="41"/>
      <c r="R1" s="42"/>
    </row>
    <row r="2" spans="1:19" s="1" customFormat="1" ht="122.65" customHeight="1" x14ac:dyDescent="0.25">
      <c r="A2" s="12" t="s">
        <v>74</v>
      </c>
      <c r="B2" s="4" t="s">
        <v>0</v>
      </c>
      <c r="C2" s="4" t="s">
        <v>1</v>
      </c>
      <c r="D2" s="4" t="s">
        <v>13</v>
      </c>
      <c r="E2" s="4" t="s">
        <v>4</v>
      </c>
      <c r="F2" s="4" t="s">
        <v>73</v>
      </c>
      <c r="G2" s="4" t="s">
        <v>5</v>
      </c>
      <c r="H2" s="4" t="s">
        <v>2</v>
      </c>
      <c r="I2" s="4" t="s">
        <v>3</v>
      </c>
      <c r="J2" s="4" t="s">
        <v>102</v>
      </c>
      <c r="K2" s="4" t="s">
        <v>34</v>
      </c>
      <c r="L2" s="5" t="s">
        <v>25</v>
      </c>
      <c r="M2" s="4" t="s">
        <v>103</v>
      </c>
      <c r="N2" s="35" t="s">
        <v>104</v>
      </c>
      <c r="O2" s="3" t="s">
        <v>10</v>
      </c>
      <c r="P2" s="2" t="s">
        <v>105</v>
      </c>
      <c r="Q2" s="2" t="s">
        <v>8</v>
      </c>
      <c r="R2" s="27" t="s">
        <v>9</v>
      </c>
      <c r="S2" s="4" t="s">
        <v>100</v>
      </c>
    </row>
    <row r="3" spans="1:19" s="1" customFormat="1" ht="27.4" customHeight="1" x14ac:dyDescent="0.25">
      <c r="A3" s="12"/>
      <c r="B3" s="8"/>
      <c r="C3" s="8"/>
      <c r="D3" s="8"/>
      <c r="E3" s="8"/>
      <c r="F3" s="8"/>
      <c r="G3" s="8"/>
      <c r="H3" s="8"/>
      <c r="I3" s="8"/>
      <c r="J3" s="8"/>
      <c r="K3" s="8"/>
      <c r="L3" s="9"/>
      <c r="M3" s="8"/>
      <c r="N3" s="10"/>
      <c r="O3" s="10"/>
      <c r="P3" s="8"/>
      <c r="Q3" s="8"/>
      <c r="R3" s="28"/>
      <c r="S3" s="29"/>
    </row>
    <row r="4" spans="1:19" s="1" customFormat="1" ht="72" x14ac:dyDescent="0.25">
      <c r="A4" s="15">
        <v>1</v>
      </c>
      <c r="B4" s="36" t="s">
        <v>119</v>
      </c>
      <c r="C4" s="17" t="s">
        <v>128</v>
      </c>
      <c r="D4" s="17" t="s">
        <v>106</v>
      </c>
      <c r="E4" s="16" t="s">
        <v>107</v>
      </c>
      <c r="F4" s="20">
        <v>66</v>
      </c>
      <c r="G4" s="20">
        <v>17</v>
      </c>
      <c r="H4" s="20">
        <v>6</v>
      </c>
      <c r="I4" s="20" t="s">
        <v>6</v>
      </c>
      <c r="J4" s="20" t="s">
        <v>7</v>
      </c>
      <c r="K4" s="21">
        <v>15000</v>
      </c>
      <c r="L4" s="20">
        <v>4</v>
      </c>
      <c r="M4" s="20">
        <v>1</v>
      </c>
      <c r="N4" s="34">
        <f>L4*M4</f>
        <v>4</v>
      </c>
      <c r="O4" s="23"/>
      <c r="P4" s="25">
        <f>N4*O4</f>
        <v>0</v>
      </c>
      <c r="Q4" s="25">
        <f t="shared" ref="Q4:Q30" si="0">0.21*P4</f>
        <v>0</v>
      </c>
      <c r="R4" s="30">
        <f t="shared" ref="R4:R29" si="1">P4+Q4</f>
        <v>0</v>
      </c>
      <c r="S4" s="32"/>
    </row>
    <row r="5" spans="1:19" s="1" customFormat="1" ht="108" x14ac:dyDescent="0.25">
      <c r="A5" s="15">
        <v>2</v>
      </c>
      <c r="B5" s="37" t="s">
        <v>120</v>
      </c>
      <c r="C5" s="17" t="s">
        <v>129</v>
      </c>
      <c r="D5" s="17" t="s">
        <v>108</v>
      </c>
      <c r="E5" s="16" t="s">
        <v>14</v>
      </c>
      <c r="F5" s="20">
        <v>19</v>
      </c>
      <c r="G5" s="20">
        <v>19</v>
      </c>
      <c r="H5" s="20">
        <v>6</v>
      </c>
      <c r="I5" s="20" t="s">
        <v>99</v>
      </c>
      <c r="J5" s="20" t="s">
        <v>7</v>
      </c>
      <c r="K5" s="21">
        <v>15000</v>
      </c>
      <c r="L5" s="20">
        <v>1</v>
      </c>
      <c r="M5" s="20">
        <v>2</v>
      </c>
      <c r="N5" s="34">
        <f t="shared" ref="N5:N30" si="2">L5*M5</f>
        <v>2</v>
      </c>
      <c r="O5" s="23"/>
      <c r="P5" s="25">
        <f t="shared" ref="P5:P30" si="3">N5*O5</f>
        <v>0</v>
      </c>
      <c r="Q5" s="25">
        <f t="shared" si="0"/>
        <v>0</v>
      </c>
      <c r="R5" s="30">
        <f t="shared" si="1"/>
        <v>0</v>
      </c>
      <c r="S5" s="32"/>
    </row>
    <row r="6" spans="1:19" s="1" customFormat="1" ht="96" x14ac:dyDescent="0.25">
      <c r="A6" s="15">
        <v>3</v>
      </c>
      <c r="B6" s="16" t="s">
        <v>121</v>
      </c>
      <c r="C6" s="17" t="s">
        <v>122</v>
      </c>
      <c r="D6" s="17" t="s">
        <v>127</v>
      </c>
      <c r="E6" s="16" t="s">
        <v>14</v>
      </c>
      <c r="F6" s="20">
        <v>3</v>
      </c>
      <c r="G6" s="20" t="s">
        <v>123</v>
      </c>
      <c r="H6" s="20">
        <v>56</v>
      </c>
      <c r="I6" s="20" t="s">
        <v>124</v>
      </c>
      <c r="J6" s="31"/>
      <c r="K6" s="21">
        <v>79860</v>
      </c>
      <c r="L6" s="20">
        <v>1</v>
      </c>
      <c r="M6" s="20">
        <v>1</v>
      </c>
      <c r="N6" s="34">
        <f t="shared" si="2"/>
        <v>1</v>
      </c>
      <c r="O6" s="23"/>
      <c r="P6" s="25">
        <f t="shared" si="3"/>
        <v>0</v>
      </c>
      <c r="Q6" s="25">
        <f t="shared" ref="Q6" si="4">0.21*P6</f>
        <v>0</v>
      </c>
      <c r="R6" s="30">
        <f t="shared" ref="R6" si="5">P6+Q6</f>
        <v>0</v>
      </c>
      <c r="S6" s="32"/>
    </row>
    <row r="7" spans="1:19" s="1" customFormat="1" ht="108" x14ac:dyDescent="0.25">
      <c r="A7" s="15">
        <f>A6+1</f>
        <v>4</v>
      </c>
      <c r="B7" s="16" t="s">
        <v>49</v>
      </c>
      <c r="C7" s="17" t="s">
        <v>109</v>
      </c>
      <c r="D7" s="17" t="s">
        <v>75</v>
      </c>
      <c r="E7" s="16" t="s">
        <v>14</v>
      </c>
      <c r="F7" s="20">
        <v>14</v>
      </c>
      <c r="G7" s="20">
        <v>14</v>
      </c>
      <c r="H7" s="20">
        <v>6</v>
      </c>
      <c r="I7" s="20" t="s">
        <v>11</v>
      </c>
      <c r="J7" s="20" t="s">
        <v>7</v>
      </c>
      <c r="K7" s="21">
        <v>15000</v>
      </c>
      <c r="L7" s="20">
        <v>1</v>
      </c>
      <c r="M7" s="20">
        <v>2</v>
      </c>
      <c r="N7" s="34">
        <f t="shared" si="2"/>
        <v>2</v>
      </c>
      <c r="O7" s="23"/>
      <c r="P7" s="25">
        <f t="shared" si="3"/>
        <v>0</v>
      </c>
      <c r="Q7" s="25">
        <f t="shared" si="0"/>
        <v>0</v>
      </c>
      <c r="R7" s="30">
        <f t="shared" si="1"/>
        <v>0</v>
      </c>
      <c r="S7" s="32"/>
    </row>
    <row r="8" spans="1:19" s="1" customFormat="1" ht="75" x14ac:dyDescent="0.25">
      <c r="A8" s="15">
        <f t="shared" ref="A8:A30" si="6">A7+1</f>
        <v>5</v>
      </c>
      <c r="B8" s="16" t="s">
        <v>50</v>
      </c>
      <c r="C8" s="18" t="s">
        <v>76</v>
      </c>
      <c r="D8" s="17" t="s">
        <v>110</v>
      </c>
      <c r="E8" s="16" t="s">
        <v>14</v>
      </c>
      <c r="F8" s="20">
        <v>49</v>
      </c>
      <c r="G8" s="20">
        <v>25</v>
      </c>
      <c r="H8" s="20">
        <v>6</v>
      </c>
      <c r="I8" s="20" t="s">
        <v>12</v>
      </c>
      <c r="J8" s="20" t="s">
        <v>7</v>
      </c>
      <c r="K8" s="21">
        <v>12100</v>
      </c>
      <c r="L8" s="20">
        <v>2</v>
      </c>
      <c r="M8" s="20">
        <v>2</v>
      </c>
      <c r="N8" s="34">
        <f t="shared" si="2"/>
        <v>4</v>
      </c>
      <c r="O8" s="23"/>
      <c r="P8" s="25">
        <f t="shared" si="3"/>
        <v>0</v>
      </c>
      <c r="Q8" s="25">
        <f t="shared" si="0"/>
        <v>0</v>
      </c>
      <c r="R8" s="30">
        <f t="shared" si="1"/>
        <v>0</v>
      </c>
      <c r="S8" s="32"/>
    </row>
    <row r="9" spans="1:19" s="1" customFormat="1" ht="191.85" customHeight="1" x14ac:dyDescent="0.25">
      <c r="A9" s="15">
        <f t="shared" si="6"/>
        <v>6</v>
      </c>
      <c r="B9" s="16" t="s">
        <v>51</v>
      </c>
      <c r="C9" s="17" t="s">
        <v>77</v>
      </c>
      <c r="D9" s="17" t="s">
        <v>78</v>
      </c>
      <c r="E9" s="16" t="s">
        <v>15</v>
      </c>
      <c r="F9" s="20">
        <v>26</v>
      </c>
      <c r="G9" s="20">
        <v>26</v>
      </c>
      <c r="H9" s="20">
        <v>6</v>
      </c>
      <c r="I9" s="20" t="s">
        <v>16</v>
      </c>
      <c r="J9" s="20" t="s">
        <v>7</v>
      </c>
      <c r="K9" s="21">
        <v>12100</v>
      </c>
      <c r="L9" s="20">
        <v>1</v>
      </c>
      <c r="M9" s="20">
        <v>1</v>
      </c>
      <c r="N9" s="34">
        <f t="shared" si="2"/>
        <v>1</v>
      </c>
      <c r="O9" s="23"/>
      <c r="P9" s="25">
        <f t="shared" si="3"/>
        <v>0</v>
      </c>
      <c r="Q9" s="25">
        <f t="shared" si="0"/>
        <v>0</v>
      </c>
      <c r="R9" s="30">
        <f t="shared" si="1"/>
        <v>0</v>
      </c>
      <c r="S9" s="32"/>
    </row>
    <row r="10" spans="1:19" s="1" customFormat="1" ht="48" x14ac:dyDescent="0.25">
      <c r="A10" s="15">
        <f t="shared" si="6"/>
        <v>7</v>
      </c>
      <c r="B10" s="16" t="s">
        <v>68</v>
      </c>
      <c r="C10" s="17" t="s">
        <v>48</v>
      </c>
      <c r="D10" s="17" t="s">
        <v>17</v>
      </c>
      <c r="E10" s="16" t="s">
        <v>14</v>
      </c>
      <c r="F10" s="20">
        <v>49</v>
      </c>
      <c r="G10" s="20">
        <v>50</v>
      </c>
      <c r="H10" s="20">
        <v>6</v>
      </c>
      <c r="I10" s="22" t="s">
        <v>18</v>
      </c>
      <c r="J10" s="20" t="s">
        <v>19</v>
      </c>
      <c r="K10" s="21">
        <v>20570</v>
      </c>
      <c r="L10" s="20">
        <v>1</v>
      </c>
      <c r="M10" s="20">
        <v>1</v>
      </c>
      <c r="N10" s="34">
        <f t="shared" si="2"/>
        <v>1</v>
      </c>
      <c r="O10" s="23"/>
      <c r="P10" s="25">
        <f t="shared" si="3"/>
        <v>0</v>
      </c>
      <c r="Q10" s="25">
        <f t="shared" si="0"/>
        <v>0</v>
      </c>
      <c r="R10" s="30">
        <f t="shared" si="1"/>
        <v>0</v>
      </c>
      <c r="S10" s="32"/>
    </row>
    <row r="11" spans="1:19" s="1" customFormat="1" ht="60" x14ac:dyDescent="0.25">
      <c r="A11" s="15">
        <f t="shared" si="6"/>
        <v>8</v>
      </c>
      <c r="B11" s="16" t="s">
        <v>111</v>
      </c>
      <c r="C11" s="17" t="s">
        <v>112</v>
      </c>
      <c r="D11" s="17" t="s">
        <v>79</v>
      </c>
      <c r="E11" s="16" t="s">
        <v>14</v>
      </c>
      <c r="F11" s="20">
        <v>73</v>
      </c>
      <c r="G11" s="20">
        <v>73</v>
      </c>
      <c r="H11" s="20">
        <v>6</v>
      </c>
      <c r="I11" s="20" t="s">
        <v>20</v>
      </c>
      <c r="J11" s="20" t="s">
        <v>19</v>
      </c>
      <c r="K11" s="21">
        <v>24200</v>
      </c>
      <c r="L11" s="20">
        <v>1</v>
      </c>
      <c r="M11" s="20">
        <v>2</v>
      </c>
      <c r="N11" s="34">
        <f t="shared" si="2"/>
        <v>2</v>
      </c>
      <c r="O11" s="23"/>
      <c r="P11" s="25">
        <f t="shared" si="3"/>
        <v>0</v>
      </c>
      <c r="Q11" s="25">
        <f t="shared" si="0"/>
        <v>0</v>
      </c>
      <c r="R11" s="30">
        <f t="shared" si="1"/>
        <v>0</v>
      </c>
      <c r="S11" s="32"/>
    </row>
    <row r="12" spans="1:19" s="1" customFormat="1" ht="36" x14ac:dyDescent="0.25">
      <c r="A12" s="15">
        <f t="shared" si="6"/>
        <v>9</v>
      </c>
      <c r="B12" s="16" t="s">
        <v>69</v>
      </c>
      <c r="C12" s="17" t="s">
        <v>80</v>
      </c>
      <c r="D12" s="17" t="s">
        <v>21</v>
      </c>
      <c r="E12" s="16" t="s">
        <v>14</v>
      </c>
      <c r="F12" s="20">
        <v>57</v>
      </c>
      <c r="G12" s="20">
        <v>29</v>
      </c>
      <c r="H12" s="20">
        <v>6</v>
      </c>
      <c r="I12" s="20" t="s">
        <v>22</v>
      </c>
      <c r="J12" s="20" t="s">
        <v>7</v>
      </c>
      <c r="K12" s="21">
        <v>13000</v>
      </c>
      <c r="L12" s="20">
        <v>2</v>
      </c>
      <c r="M12" s="20">
        <v>1</v>
      </c>
      <c r="N12" s="34">
        <f t="shared" si="2"/>
        <v>2</v>
      </c>
      <c r="O12" s="23"/>
      <c r="P12" s="25">
        <f t="shared" si="3"/>
        <v>0</v>
      </c>
      <c r="Q12" s="25">
        <f t="shared" si="0"/>
        <v>0</v>
      </c>
      <c r="R12" s="30">
        <f t="shared" si="1"/>
        <v>0</v>
      </c>
      <c r="S12" s="32"/>
    </row>
    <row r="13" spans="1:19" s="1" customFormat="1" ht="31.5" x14ac:dyDescent="0.25">
      <c r="A13" s="15">
        <f t="shared" si="6"/>
        <v>10</v>
      </c>
      <c r="B13" s="16" t="s">
        <v>70</v>
      </c>
      <c r="C13" s="16" t="s">
        <v>81</v>
      </c>
      <c r="D13" s="17" t="s">
        <v>23</v>
      </c>
      <c r="E13" s="16" t="s">
        <v>14</v>
      </c>
      <c r="F13" s="20">
        <v>57</v>
      </c>
      <c r="G13" s="20">
        <v>15</v>
      </c>
      <c r="H13" s="20">
        <v>6</v>
      </c>
      <c r="I13" s="20" t="s">
        <v>24</v>
      </c>
      <c r="J13" s="20" t="s">
        <v>7</v>
      </c>
      <c r="K13" s="21">
        <v>8000</v>
      </c>
      <c r="L13" s="20">
        <v>4</v>
      </c>
      <c r="M13" s="20">
        <v>1</v>
      </c>
      <c r="N13" s="34">
        <f t="shared" si="2"/>
        <v>4</v>
      </c>
      <c r="O13" s="23"/>
      <c r="P13" s="25">
        <f t="shared" si="3"/>
        <v>0</v>
      </c>
      <c r="Q13" s="25">
        <f t="shared" si="0"/>
        <v>0</v>
      </c>
      <c r="R13" s="30">
        <f t="shared" si="1"/>
        <v>0</v>
      </c>
      <c r="S13" s="32"/>
    </row>
    <row r="14" spans="1:19" s="1" customFormat="1" ht="78.75" x14ac:dyDescent="0.25">
      <c r="A14" s="15">
        <f t="shared" si="6"/>
        <v>11</v>
      </c>
      <c r="B14" s="16" t="s">
        <v>67</v>
      </c>
      <c r="C14" s="16" t="s">
        <v>82</v>
      </c>
      <c r="D14" s="17" t="s">
        <v>79</v>
      </c>
      <c r="E14" s="16" t="s">
        <v>14</v>
      </c>
      <c r="F14" s="20">
        <v>14</v>
      </c>
      <c r="G14" s="20">
        <v>14</v>
      </c>
      <c r="H14" s="20">
        <v>6</v>
      </c>
      <c r="I14" s="20" t="s">
        <v>27</v>
      </c>
      <c r="J14" s="20" t="s">
        <v>7</v>
      </c>
      <c r="K14" s="21">
        <v>13000</v>
      </c>
      <c r="L14" s="20">
        <v>1</v>
      </c>
      <c r="M14" s="20">
        <v>2</v>
      </c>
      <c r="N14" s="34">
        <f t="shared" si="2"/>
        <v>2</v>
      </c>
      <c r="O14" s="23"/>
      <c r="P14" s="25">
        <f t="shared" si="3"/>
        <v>0</v>
      </c>
      <c r="Q14" s="25">
        <f t="shared" si="0"/>
        <v>0</v>
      </c>
      <c r="R14" s="30">
        <f t="shared" si="1"/>
        <v>0</v>
      </c>
      <c r="S14" s="32"/>
    </row>
    <row r="15" spans="1:19" s="1" customFormat="1" ht="132" x14ac:dyDescent="0.25">
      <c r="A15" s="15">
        <f t="shared" si="6"/>
        <v>12</v>
      </c>
      <c r="B15" s="16" t="s">
        <v>72</v>
      </c>
      <c r="C15" s="16" t="s">
        <v>28</v>
      </c>
      <c r="D15" s="17" t="s">
        <v>83</v>
      </c>
      <c r="E15" s="16" t="s">
        <v>107</v>
      </c>
      <c r="F15" s="20">
        <v>72</v>
      </c>
      <c r="G15" s="20">
        <v>15</v>
      </c>
      <c r="H15" s="20">
        <v>6</v>
      </c>
      <c r="I15" s="20" t="s">
        <v>29</v>
      </c>
      <c r="J15" s="20" t="s">
        <v>7</v>
      </c>
      <c r="K15" s="21">
        <v>15000</v>
      </c>
      <c r="L15" s="20">
        <v>5</v>
      </c>
      <c r="M15" s="20">
        <v>1</v>
      </c>
      <c r="N15" s="34">
        <f t="shared" si="2"/>
        <v>5</v>
      </c>
      <c r="O15" s="23"/>
      <c r="P15" s="25">
        <f t="shared" si="3"/>
        <v>0</v>
      </c>
      <c r="Q15" s="25">
        <f t="shared" si="0"/>
        <v>0</v>
      </c>
      <c r="R15" s="30">
        <f t="shared" si="1"/>
        <v>0</v>
      </c>
      <c r="S15" s="32"/>
    </row>
    <row r="16" spans="1:19" s="1" customFormat="1" ht="48" x14ac:dyDescent="0.25">
      <c r="A16" s="15">
        <f t="shared" si="6"/>
        <v>13</v>
      </c>
      <c r="B16" s="16" t="s">
        <v>66</v>
      </c>
      <c r="C16" s="16" t="s">
        <v>84</v>
      </c>
      <c r="D16" s="17" t="s">
        <v>30</v>
      </c>
      <c r="E16" s="16" t="s">
        <v>14</v>
      </c>
      <c r="F16" s="20">
        <v>22</v>
      </c>
      <c r="G16" s="20">
        <v>22</v>
      </c>
      <c r="H16" s="20">
        <v>6</v>
      </c>
      <c r="I16" s="20" t="s">
        <v>31</v>
      </c>
      <c r="J16" s="20" t="s">
        <v>7</v>
      </c>
      <c r="K16" s="21">
        <v>15000</v>
      </c>
      <c r="L16" s="20">
        <v>1</v>
      </c>
      <c r="M16" s="20">
        <v>1</v>
      </c>
      <c r="N16" s="34">
        <f t="shared" si="2"/>
        <v>1</v>
      </c>
      <c r="O16" s="23"/>
      <c r="P16" s="25">
        <f t="shared" si="3"/>
        <v>0</v>
      </c>
      <c r="Q16" s="25">
        <f t="shared" si="0"/>
        <v>0</v>
      </c>
      <c r="R16" s="30">
        <f t="shared" si="1"/>
        <v>0</v>
      </c>
      <c r="S16" s="32"/>
    </row>
    <row r="17" spans="1:19" s="1" customFormat="1" ht="36" x14ac:dyDescent="0.25">
      <c r="A17" s="15">
        <f t="shared" si="6"/>
        <v>14</v>
      </c>
      <c r="B17" s="16" t="s">
        <v>65</v>
      </c>
      <c r="C17" s="24" t="s">
        <v>85</v>
      </c>
      <c r="D17" s="17" t="s">
        <v>86</v>
      </c>
      <c r="E17" s="16" t="s">
        <v>32</v>
      </c>
      <c r="F17" s="20">
        <v>50</v>
      </c>
      <c r="G17" s="20">
        <v>17</v>
      </c>
      <c r="H17" s="20">
        <v>6</v>
      </c>
      <c r="I17" s="20" t="s">
        <v>33</v>
      </c>
      <c r="J17" s="20" t="s">
        <v>7</v>
      </c>
      <c r="K17" s="21">
        <v>13000</v>
      </c>
      <c r="L17" s="20">
        <v>3</v>
      </c>
      <c r="M17" s="20">
        <v>1</v>
      </c>
      <c r="N17" s="34">
        <f t="shared" si="2"/>
        <v>3</v>
      </c>
      <c r="O17" s="23"/>
      <c r="P17" s="25">
        <f t="shared" si="3"/>
        <v>0</v>
      </c>
      <c r="Q17" s="25">
        <f t="shared" si="0"/>
        <v>0</v>
      </c>
      <c r="R17" s="30">
        <f t="shared" si="1"/>
        <v>0</v>
      </c>
      <c r="S17" s="32"/>
    </row>
    <row r="18" spans="1:19" s="1" customFormat="1" ht="60" x14ac:dyDescent="0.25">
      <c r="A18" s="15">
        <f t="shared" si="6"/>
        <v>15</v>
      </c>
      <c r="B18" s="16" t="s">
        <v>64</v>
      </c>
      <c r="C18" s="16" t="s">
        <v>87</v>
      </c>
      <c r="D18" s="17" t="s">
        <v>113</v>
      </c>
      <c r="E18" s="16" t="s">
        <v>14</v>
      </c>
      <c r="F18" s="20">
        <v>45</v>
      </c>
      <c r="G18" s="20">
        <v>15</v>
      </c>
      <c r="H18" s="20">
        <v>6</v>
      </c>
      <c r="I18" s="20" t="s">
        <v>35</v>
      </c>
      <c r="J18" s="20" t="s">
        <v>7</v>
      </c>
      <c r="K18" s="21">
        <v>15000</v>
      </c>
      <c r="L18" s="20">
        <v>3</v>
      </c>
      <c r="M18" s="20">
        <v>1</v>
      </c>
      <c r="N18" s="34">
        <f t="shared" si="2"/>
        <v>3</v>
      </c>
      <c r="O18" s="23"/>
      <c r="P18" s="25">
        <f t="shared" si="3"/>
        <v>0</v>
      </c>
      <c r="Q18" s="25">
        <f t="shared" si="0"/>
        <v>0</v>
      </c>
      <c r="R18" s="30">
        <f t="shared" si="1"/>
        <v>0</v>
      </c>
      <c r="S18" s="32"/>
    </row>
    <row r="19" spans="1:19" s="1" customFormat="1" ht="72" x14ac:dyDescent="0.25">
      <c r="A19" s="15">
        <f t="shared" si="6"/>
        <v>16</v>
      </c>
      <c r="B19" s="16" t="s">
        <v>63</v>
      </c>
      <c r="C19" s="16" t="s">
        <v>88</v>
      </c>
      <c r="D19" s="17" t="s">
        <v>36</v>
      </c>
      <c r="E19" s="16" t="s">
        <v>15</v>
      </c>
      <c r="F19" s="20">
        <v>61</v>
      </c>
      <c r="G19" s="20">
        <v>31</v>
      </c>
      <c r="H19" s="20">
        <v>6</v>
      </c>
      <c r="I19" s="20" t="s">
        <v>35</v>
      </c>
      <c r="J19" s="20" t="s">
        <v>19</v>
      </c>
      <c r="K19" s="21">
        <v>15000</v>
      </c>
      <c r="L19" s="20">
        <v>2</v>
      </c>
      <c r="M19" s="20">
        <v>1</v>
      </c>
      <c r="N19" s="34">
        <f t="shared" si="2"/>
        <v>2</v>
      </c>
      <c r="O19" s="23"/>
      <c r="P19" s="25">
        <f t="shared" si="3"/>
        <v>0</v>
      </c>
      <c r="Q19" s="25">
        <f t="shared" si="0"/>
        <v>0</v>
      </c>
      <c r="R19" s="30">
        <f t="shared" si="1"/>
        <v>0</v>
      </c>
      <c r="S19" s="32"/>
    </row>
    <row r="20" spans="1:19" s="1" customFormat="1" ht="156" x14ac:dyDescent="0.25">
      <c r="A20" s="15">
        <f t="shared" si="6"/>
        <v>17</v>
      </c>
      <c r="B20" s="16" t="s">
        <v>62</v>
      </c>
      <c r="C20" s="16" t="s">
        <v>89</v>
      </c>
      <c r="D20" s="17" t="s">
        <v>114</v>
      </c>
      <c r="E20" s="16" t="s">
        <v>14</v>
      </c>
      <c r="F20" s="20">
        <v>50</v>
      </c>
      <c r="G20" s="20">
        <v>17</v>
      </c>
      <c r="H20" s="20">
        <v>6</v>
      </c>
      <c r="I20" s="20" t="s">
        <v>37</v>
      </c>
      <c r="J20" s="20" t="s">
        <v>7</v>
      </c>
      <c r="K20" s="21">
        <v>15000</v>
      </c>
      <c r="L20" s="20">
        <v>3</v>
      </c>
      <c r="M20" s="20">
        <v>1</v>
      </c>
      <c r="N20" s="34">
        <f t="shared" si="2"/>
        <v>3</v>
      </c>
      <c r="O20" s="23"/>
      <c r="P20" s="25">
        <f t="shared" si="3"/>
        <v>0</v>
      </c>
      <c r="Q20" s="25">
        <f t="shared" si="0"/>
        <v>0</v>
      </c>
      <c r="R20" s="30">
        <f t="shared" si="1"/>
        <v>0</v>
      </c>
      <c r="S20" s="32"/>
    </row>
    <row r="21" spans="1:19" s="1" customFormat="1" ht="132" x14ac:dyDescent="0.25">
      <c r="A21" s="15">
        <f t="shared" si="6"/>
        <v>18</v>
      </c>
      <c r="B21" s="16" t="s">
        <v>61</v>
      </c>
      <c r="C21" s="16" t="s">
        <v>89</v>
      </c>
      <c r="D21" s="17" t="s">
        <v>90</v>
      </c>
      <c r="E21" s="16" t="s">
        <v>15</v>
      </c>
      <c r="F21" s="20">
        <v>61</v>
      </c>
      <c r="G21" s="20">
        <v>61</v>
      </c>
      <c r="H21" s="20">
        <v>6</v>
      </c>
      <c r="I21" s="20" t="s">
        <v>35</v>
      </c>
      <c r="J21" s="20" t="s">
        <v>19</v>
      </c>
      <c r="K21" s="21">
        <v>18000</v>
      </c>
      <c r="L21" s="20">
        <v>1</v>
      </c>
      <c r="M21" s="20">
        <v>1</v>
      </c>
      <c r="N21" s="34">
        <f t="shared" si="2"/>
        <v>1</v>
      </c>
      <c r="O21" s="23"/>
      <c r="P21" s="25">
        <f t="shared" si="3"/>
        <v>0</v>
      </c>
      <c r="Q21" s="25">
        <f t="shared" si="0"/>
        <v>0</v>
      </c>
      <c r="R21" s="30">
        <f t="shared" si="1"/>
        <v>0</v>
      </c>
      <c r="S21" s="32"/>
    </row>
    <row r="22" spans="1:19" s="1" customFormat="1" ht="78.75" x14ac:dyDescent="0.25">
      <c r="A22" s="15">
        <f t="shared" si="6"/>
        <v>19</v>
      </c>
      <c r="B22" s="16" t="s">
        <v>60</v>
      </c>
      <c r="C22" s="16" t="s">
        <v>59</v>
      </c>
      <c r="D22" s="17" t="s">
        <v>38</v>
      </c>
      <c r="E22" s="16" t="s">
        <v>14</v>
      </c>
      <c r="F22" s="20">
        <v>36</v>
      </c>
      <c r="G22" s="20">
        <v>18</v>
      </c>
      <c r="H22" s="20">
        <v>6</v>
      </c>
      <c r="I22" s="20" t="s">
        <v>35</v>
      </c>
      <c r="J22" s="20" t="s">
        <v>7</v>
      </c>
      <c r="K22" s="21">
        <v>13000</v>
      </c>
      <c r="L22" s="20">
        <v>2</v>
      </c>
      <c r="M22" s="20">
        <v>1</v>
      </c>
      <c r="N22" s="34">
        <f t="shared" si="2"/>
        <v>2</v>
      </c>
      <c r="O22" s="23"/>
      <c r="P22" s="25">
        <f t="shared" si="3"/>
        <v>0</v>
      </c>
      <c r="Q22" s="25">
        <f t="shared" si="0"/>
        <v>0</v>
      </c>
      <c r="R22" s="30">
        <f t="shared" si="1"/>
        <v>0</v>
      </c>
      <c r="S22" s="32"/>
    </row>
    <row r="23" spans="1:19" s="1" customFormat="1" ht="96" x14ac:dyDescent="0.25">
      <c r="A23" s="15">
        <f t="shared" si="6"/>
        <v>20</v>
      </c>
      <c r="B23" s="16" t="s">
        <v>71</v>
      </c>
      <c r="C23" s="16" t="s">
        <v>91</v>
      </c>
      <c r="D23" s="17" t="s">
        <v>115</v>
      </c>
      <c r="E23" s="16" t="s">
        <v>14</v>
      </c>
      <c r="F23" s="20">
        <v>6</v>
      </c>
      <c r="G23" s="20">
        <v>6</v>
      </c>
      <c r="H23" s="20">
        <v>6</v>
      </c>
      <c r="I23" s="20" t="s">
        <v>39</v>
      </c>
      <c r="J23" s="31"/>
      <c r="K23" s="21">
        <v>9000</v>
      </c>
      <c r="L23" s="20">
        <v>1</v>
      </c>
      <c r="M23" s="20">
        <v>1</v>
      </c>
      <c r="N23" s="34">
        <f t="shared" si="2"/>
        <v>1</v>
      </c>
      <c r="O23" s="23"/>
      <c r="P23" s="25">
        <f t="shared" si="3"/>
        <v>0</v>
      </c>
      <c r="Q23" s="25">
        <f t="shared" si="0"/>
        <v>0</v>
      </c>
      <c r="R23" s="30">
        <f t="shared" si="1"/>
        <v>0</v>
      </c>
      <c r="S23" s="32"/>
    </row>
    <row r="24" spans="1:19" s="1" customFormat="1" ht="78.75" x14ac:dyDescent="0.25">
      <c r="A24" s="15">
        <f t="shared" si="6"/>
        <v>21</v>
      </c>
      <c r="B24" s="16" t="s">
        <v>58</v>
      </c>
      <c r="C24" s="16" t="s">
        <v>92</v>
      </c>
      <c r="D24" s="17" t="s">
        <v>116</v>
      </c>
      <c r="E24" s="16" t="s">
        <v>14</v>
      </c>
      <c r="F24" s="20">
        <v>10</v>
      </c>
      <c r="G24" s="20">
        <v>10</v>
      </c>
      <c r="H24" s="20">
        <v>6</v>
      </c>
      <c r="I24" s="20" t="s">
        <v>39</v>
      </c>
      <c r="J24" s="20" t="s">
        <v>7</v>
      </c>
      <c r="K24" s="21">
        <v>13000</v>
      </c>
      <c r="L24" s="20">
        <v>1</v>
      </c>
      <c r="M24" s="20">
        <v>1</v>
      </c>
      <c r="N24" s="34">
        <f t="shared" si="2"/>
        <v>1</v>
      </c>
      <c r="O24" s="23"/>
      <c r="P24" s="25">
        <f t="shared" si="3"/>
        <v>0</v>
      </c>
      <c r="Q24" s="25">
        <f t="shared" si="0"/>
        <v>0</v>
      </c>
      <c r="R24" s="30">
        <f t="shared" si="1"/>
        <v>0</v>
      </c>
      <c r="S24" s="32"/>
    </row>
    <row r="25" spans="1:19" s="1" customFormat="1" ht="94.5" x14ac:dyDescent="0.25">
      <c r="A25" s="15">
        <f t="shared" si="6"/>
        <v>22</v>
      </c>
      <c r="B25" s="16" t="s">
        <v>57</v>
      </c>
      <c r="C25" s="16" t="s">
        <v>93</v>
      </c>
      <c r="D25" s="17" t="s">
        <v>40</v>
      </c>
      <c r="E25" s="16" t="s">
        <v>14</v>
      </c>
      <c r="F25" s="20">
        <v>15</v>
      </c>
      <c r="G25" s="20">
        <v>15</v>
      </c>
      <c r="H25" s="20">
        <v>6</v>
      </c>
      <c r="I25" s="20" t="s">
        <v>41</v>
      </c>
      <c r="J25" s="20" t="s">
        <v>7</v>
      </c>
      <c r="K25" s="21">
        <v>15000</v>
      </c>
      <c r="L25" s="20">
        <v>1</v>
      </c>
      <c r="M25" s="20">
        <v>1</v>
      </c>
      <c r="N25" s="34">
        <f t="shared" si="2"/>
        <v>1</v>
      </c>
      <c r="O25" s="23"/>
      <c r="P25" s="25">
        <f t="shared" si="3"/>
        <v>0</v>
      </c>
      <c r="Q25" s="25">
        <f t="shared" si="0"/>
        <v>0</v>
      </c>
      <c r="R25" s="30">
        <f t="shared" si="1"/>
        <v>0</v>
      </c>
      <c r="S25" s="32"/>
    </row>
    <row r="26" spans="1:19" s="1" customFormat="1" ht="78.75" x14ac:dyDescent="0.25">
      <c r="A26" s="15">
        <f t="shared" si="6"/>
        <v>23</v>
      </c>
      <c r="B26" s="16" t="s">
        <v>56</v>
      </c>
      <c r="C26" s="16" t="s">
        <v>42</v>
      </c>
      <c r="D26" s="17" t="s">
        <v>117</v>
      </c>
      <c r="E26" s="16" t="s">
        <v>14</v>
      </c>
      <c r="F26" s="20">
        <v>3</v>
      </c>
      <c r="G26" s="20">
        <v>3</v>
      </c>
      <c r="H26" s="20">
        <v>6</v>
      </c>
      <c r="I26" s="20" t="s">
        <v>35</v>
      </c>
      <c r="J26" s="31"/>
      <c r="K26" s="21">
        <v>10860</v>
      </c>
      <c r="L26" s="20">
        <v>1</v>
      </c>
      <c r="M26" s="20">
        <v>1</v>
      </c>
      <c r="N26" s="34">
        <f t="shared" si="2"/>
        <v>1</v>
      </c>
      <c r="O26" s="23"/>
      <c r="P26" s="25">
        <f t="shared" si="3"/>
        <v>0</v>
      </c>
      <c r="Q26" s="25">
        <f t="shared" si="0"/>
        <v>0</v>
      </c>
      <c r="R26" s="30">
        <f t="shared" si="1"/>
        <v>0</v>
      </c>
      <c r="S26" s="32"/>
    </row>
    <row r="27" spans="1:19" s="1" customFormat="1" ht="60" x14ac:dyDescent="0.25">
      <c r="A27" s="15">
        <f t="shared" si="6"/>
        <v>24</v>
      </c>
      <c r="B27" s="16" t="s">
        <v>55</v>
      </c>
      <c r="C27" s="16" t="s">
        <v>94</v>
      </c>
      <c r="D27" s="17" t="s">
        <v>43</v>
      </c>
      <c r="E27" s="16" t="s">
        <v>32</v>
      </c>
      <c r="F27" s="20">
        <v>18</v>
      </c>
      <c r="G27" s="20">
        <v>18</v>
      </c>
      <c r="H27" s="20">
        <v>5</v>
      </c>
      <c r="I27" s="20" t="s">
        <v>35</v>
      </c>
      <c r="J27" s="20" t="s">
        <v>7</v>
      </c>
      <c r="K27" s="21">
        <v>15000</v>
      </c>
      <c r="L27" s="20">
        <v>1</v>
      </c>
      <c r="M27" s="20">
        <v>1</v>
      </c>
      <c r="N27" s="34">
        <f t="shared" si="2"/>
        <v>1</v>
      </c>
      <c r="O27" s="23"/>
      <c r="P27" s="25">
        <f t="shared" si="3"/>
        <v>0</v>
      </c>
      <c r="Q27" s="25">
        <f t="shared" si="0"/>
        <v>0</v>
      </c>
      <c r="R27" s="30">
        <f t="shared" si="1"/>
        <v>0</v>
      </c>
      <c r="S27" s="32"/>
    </row>
    <row r="28" spans="1:19" s="1" customFormat="1" ht="108" x14ac:dyDescent="0.25">
      <c r="A28" s="15">
        <f t="shared" si="6"/>
        <v>25</v>
      </c>
      <c r="B28" s="16" t="s">
        <v>54</v>
      </c>
      <c r="C28" s="16" t="s">
        <v>95</v>
      </c>
      <c r="D28" s="17" t="s">
        <v>118</v>
      </c>
      <c r="E28" s="16" t="s">
        <v>14</v>
      </c>
      <c r="F28" s="20">
        <v>20</v>
      </c>
      <c r="G28" s="20">
        <v>20</v>
      </c>
      <c r="H28" s="20">
        <v>6</v>
      </c>
      <c r="I28" s="20" t="s">
        <v>44</v>
      </c>
      <c r="J28" s="20" t="s">
        <v>7</v>
      </c>
      <c r="K28" s="21">
        <v>15000</v>
      </c>
      <c r="L28" s="20">
        <v>1</v>
      </c>
      <c r="M28" s="20">
        <v>2</v>
      </c>
      <c r="N28" s="34">
        <f t="shared" si="2"/>
        <v>2</v>
      </c>
      <c r="O28" s="23"/>
      <c r="P28" s="25">
        <f t="shared" si="3"/>
        <v>0</v>
      </c>
      <c r="Q28" s="25">
        <f t="shared" si="0"/>
        <v>0</v>
      </c>
      <c r="R28" s="30">
        <f t="shared" si="1"/>
        <v>0</v>
      </c>
      <c r="S28" s="32"/>
    </row>
    <row r="29" spans="1:19" s="1" customFormat="1" ht="99.75" customHeight="1" x14ac:dyDescent="0.25">
      <c r="A29" s="15">
        <f t="shared" si="6"/>
        <v>26</v>
      </c>
      <c r="B29" s="16" t="s">
        <v>53</v>
      </c>
      <c r="C29" s="19" t="s">
        <v>96</v>
      </c>
      <c r="D29" s="17" t="s">
        <v>45</v>
      </c>
      <c r="E29" s="16" t="s">
        <v>14</v>
      </c>
      <c r="F29" s="20">
        <v>13</v>
      </c>
      <c r="G29" s="20">
        <v>13</v>
      </c>
      <c r="H29" s="20">
        <v>10</v>
      </c>
      <c r="I29" s="20" t="s">
        <v>44</v>
      </c>
      <c r="J29" s="31"/>
      <c r="K29" s="21">
        <v>40690</v>
      </c>
      <c r="L29" s="20">
        <v>1</v>
      </c>
      <c r="M29" s="20">
        <v>1</v>
      </c>
      <c r="N29" s="34">
        <f t="shared" si="2"/>
        <v>1</v>
      </c>
      <c r="O29" s="23"/>
      <c r="P29" s="25">
        <f t="shared" si="3"/>
        <v>0</v>
      </c>
      <c r="Q29" s="25">
        <f t="shared" si="0"/>
        <v>0</v>
      </c>
      <c r="R29" s="30">
        <f t="shared" si="1"/>
        <v>0</v>
      </c>
      <c r="S29" s="32"/>
    </row>
    <row r="30" spans="1:19" s="1" customFormat="1" ht="63.75" thickBot="1" x14ac:dyDescent="0.3">
      <c r="A30" s="15">
        <f t="shared" si="6"/>
        <v>27</v>
      </c>
      <c r="B30" s="16" t="s">
        <v>52</v>
      </c>
      <c r="C30" s="16" t="s">
        <v>97</v>
      </c>
      <c r="D30" s="17" t="s">
        <v>98</v>
      </c>
      <c r="E30" s="16" t="s">
        <v>14</v>
      </c>
      <c r="F30" s="20">
        <v>10</v>
      </c>
      <c r="G30" s="20">
        <v>10</v>
      </c>
      <c r="H30" s="20">
        <v>6</v>
      </c>
      <c r="I30" s="20" t="s">
        <v>44</v>
      </c>
      <c r="J30" s="31"/>
      <c r="K30" s="21">
        <v>18000</v>
      </c>
      <c r="L30" s="20">
        <v>1</v>
      </c>
      <c r="M30" s="20">
        <v>1</v>
      </c>
      <c r="N30" s="34">
        <f t="shared" si="2"/>
        <v>1</v>
      </c>
      <c r="O30" s="23"/>
      <c r="P30" s="25">
        <f t="shared" si="3"/>
        <v>0</v>
      </c>
      <c r="Q30" s="25">
        <f t="shared" si="0"/>
        <v>0</v>
      </c>
      <c r="R30" s="30">
        <f t="shared" ref="R30" si="7">P30+Q30</f>
        <v>0</v>
      </c>
      <c r="S30" s="32"/>
    </row>
    <row r="31" spans="1:19" ht="21.75" thickBot="1" x14ac:dyDescent="0.4">
      <c r="A31" s="13" t="s">
        <v>47</v>
      </c>
      <c r="B31" s="6"/>
      <c r="C31" s="6"/>
      <c r="D31" s="6"/>
      <c r="E31" s="6"/>
      <c r="F31" s="6"/>
      <c r="G31" s="6"/>
      <c r="H31" s="6"/>
      <c r="I31" s="6"/>
      <c r="J31" s="6"/>
      <c r="K31" s="6"/>
      <c r="L31" s="6"/>
      <c r="M31" s="6"/>
      <c r="N31" s="6"/>
      <c r="O31" s="6"/>
      <c r="P31" s="26">
        <f>SUM(P4:P30)</f>
        <v>0</v>
      </c>
      <c r="Q31" s="26">
        <f t="shared" ref="Q31:R31" si="8">SUM(Q4:Q30)</f>
        <v>0</v>
      </c>
      <c r="R31" s="26">
        <f t="shared" si="8"/>
        <v>0</v>
      </c>
    </row>
    <row r="32" spans="1:19" x14ac:dyDescent="0.25">
      <c r="O32" s="7"/>
    </row>
    <row r="33" spans="1:19" ht="15.75" customHeight="1" x14ac:dyDescent="0.25">
      <c r="A33" s="33"/>
      <c r="B33" s="43" t="s">
        <v>101</v>
      </c>
      <c r="C33" s="43"/>
      <c r="D33" s="43"/>
      <c r="E33" s="43"/>
      <c r="F33" s="44"/>
    </row>
    <row r="35" spans="1:19" x14ac:dyDescent="0.25">
      <c r="A35" s="14" t="s">
        <v>26</v>
      </c>
    </row>
    <row r="36" spans="1:19" ht="42.2" customHeight="1" x14ac:dyDescent="0.25">
      <c r="A36" s="45" t="s">
        <v>125</v>
      </c>
      <c r="B36" s="45"/>
      <c r="C36" s="45"/>
      <c r="D36" s="45"/>
      <c r="E36" s="45"/>
      <c r="F36" s="45"/>
      <c r="G36" s="45"/>
      <c r="H36" s="45"/>
      <c r="I36" s="45"/>
      <c r="J36" s="45"/>
      <c r="K36" s="39"/>
      <c r="L36" s="39"/>
      <c r="M36" s="39"/>
      <c r="N36" s="39"/>
      <c r="O36" s="39"/>
      <c r="P36" s="39"/>
      <c r="Q36" s="39"/>
      <c r="R36" s="39"/>
      <c r="S36" s="39"/>
    </row>
    <row r="37" spans="1:19" x14ac:dyDescent="0.25">
      <c r="A37" s="38" t="s">
        <v>126</v>
      </c>
    </row>
  </sheetData>
  <autoFilter ref="A3:R31"/>
  <mergeCells count="3">
    <mergeCell ref="O1:R1"/>
    <mergeCell ref="B33:F33"/>
    <mergeCell ref="A36:J36"/>
  </mergeCells>
  <pageMargins left="0.23622047244094491" right="0.23622047244094491" top="0.74803149606299213" bottom="0.74803149606299213" header="0.31496062992125984" footer="0.31496062992125984"/>
  <pageSetup paperSize="9" scale="4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Seznam kurzů</vt:lpstr>
      <vt:lpstr>'Seznam kurzů'!Názvy_tisku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2020-03-12T15:27:19Z</dcterms:created>
  <dcterms:modified xsi:type="dcterms:W3CDTF">2020-03-12T15:27:29Z</dcterms:modified>
</cp:coreProperties>
</file>