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128"/>
  <workbookPr/>
  <mc:AlternateContent>
    <mc:Choice Requires="x15">
      <x15ac:absPath xmlns:x15ac="http://schemas.microsoft.com/office/spreadsheetml/2010/11/ac" url="https://slaufcz-my.sharepoint.com/personal/jiraskova_jplegal_cz/Documents/Dokumenty/RHK PK/Vzdělávání/ZD ke zveřejnění/"/>
    </mc:Choice>
  </mc:AlternateContent>
  <xr:revisionPtr documentId="8_{C6AF8D8F-4FA0-4D68-A01C-4C8744305AF1}" revIDLastSave="0" xr10:uidLastSave="{00000000-0000-0000-0000-000000000000}" xr6:coauthVersionLast="47" xr6:coauthVersionMax="47"/>
  <bookViews>
    <workbookView windowHeight="12576" windowWidth="23256" xWindow="-108" xr2:uid="{00000000-000D-0000-FFFF-FFFF00000000}" yWindow="-108"/>
  </bookViews>
  <sheets>
    <sheet name="obecné IT" r:id="rId1" sheetId="7"/>
    <sheet name="soft" r:id="rId2" sheetId="5"/>
    <sheet name="jazyky" r:id="rId3" sheetId="6"/>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i="6" l="1" r="E5"/>
  <c i="6" r="E7"/>
  <c i="5" r="E10"/>
  <c i="6" r="E9"/>
  <c i="6" r="E8"/>
  <c i="6" r="E2"/>
  <c i="6" r="E3"/>
  <c i="6" r="E6"/>
  <c i="6" r="E4"/>
  <c i="6" r="E12"/>
  <c i="7" r="D17"/>
  <c i="6" l="1" r="E13"/>
  <c i="7" r="E3"/>
  <c i="7" r="E2"/>
  <c i="7" r="E8"/>
  <c i="5" r="E27"/>
  <c i="5" r="E37"/>
  <c i="5" r="E28"/>
  <c i="7" r="E16"/>
  <c i="7" r="E5"/>
  <c i="7" r="E6"/>
  <c i="7" r="E7"/>
  <c i="7" r="E9"/>
  <c i="7" r="E10"/>
  <c i="7" r="E11"/>
  <c i="7" r="E12"/>
  <c i="7" r="E13"/>
  <c i="7" r="E14"/>
  <c i="7" r="E15"/>
  <c i="7" r="E4"/>
  <c i="5" r="E45"/>
  <c i="5" r="E43"/>
  <c i="5" r="E32"/>
  <c i="5" r="E21"/>
  <c i="5" r="E15"/>
  <c i="5" r="E12"/>
  <c i="5" r="E4"/>
  <c i="5" r="E5"/>
  <c i="5" r="E6"/>
  <c i="5" r="E7"/>
  <c i="5" r="E8"/>
  <c i="5" r="E9"/>
  <c i="5" r="E11"/>
  <c i="5" r="E13"/>
  <c i="5" r="E14"/>
  <c i="5" r="E16"/>
  <c i="5" r="E17"/>
  <c i="5" r="E18"/>
  <c i="5" r="E19"/>
  <c i="5" r="E20"/>
  <c i="5" r="E22"/>
  <c i="5" r="E23"/>
  <c i="5" r="E24"/>
  <c i="5" r="E25"/>
  <c i="5" r="E26"/>
  <c i="5" r="E29"/>
  <c i="5" r="E30"/>
  <c i="5" r="E31"/>
  <c i="5" r="E34"/>
  <c i="5" r="E35"/>
  <c i="5" r="E36"/>
  <c i="5" r="E38"/>
  <c i="5" r="E39"/>
  <c i="5" r="E40"/>
  <c i="5" r="E41"/>
  <c i="5" r="E42"/>
  <c i="5" r="E44"/>
  <c i="5" r="E46"/>
  <c i="5" r="E2"/>
  <c i="7" l="1" r="E17"/>
  <c i="5" r="E47"/>
  <c i="5" l="1" r="D47"/>
  <c i="6" l="1" r="D13"/>
</calcChain>
</file>

<file path=xl/sharedStrings.xml><?xml version="1.0" encoding="utf-8"?>
<sst xmlns="http://schemas.openxmlformats.org/spreadsheetml/2006/main" count="524" uniqueCount="242">
  <si>
    <t>Okruh VŘ</t>
  </si>
  <si>
    <t>Téma školení</t>
  </si>
  <si>
    <t>Místo školení</t>
  </si>
  <si>
    <t>Opakování
(počet skupin)</t>
  </si>
  <si>
    <t>cíl</t>
  </si>
  <si>
    <t>obsah kurzu</t>
  </si>
  <si>
    <t>požadavky na školení</t>
  </si>
  <si>
    <t>počet osob</t>
  </si>
  <si>
    <t>IT</t>
  </si>
  <si>
    <t>Plzeň</t>
  </si>
  <si>
    <t>max 12 osob /skupina</t>
  </si>
  <si>
    <t>MS Excel středně pokročilí (jednodenní)</t>
  </si>
  <si>
    <t xml:space="preserve">Jednodenní intenzivní kurz určený středně pokročilým uživatelům programu Excel. Cílem je zdokonalit jejich znalosti a zefektivnit využívání programu. </t>
  </si>
  <si>
    <t>Cílem je naučit účastníky využívat všechny schopnosti uvedeného programu (plánování úkolů, schůzek, elektronickou poštu) včetně plánování ve skupinách.</t>
  </si>
  <si>
    <t>MS PowerPoint středně pokročilí (jednodenní)</t>
  </si>
  <si>
    <t xml:space="preserve">Intenzivní kurz zaměřený na zdokonalení středně pokročilých uživatelů ve využívání aplikace. Cílem je zdokonalit jejich znalosti a zefektivnit využívání programu. </t>
  </si>
  <si>
    <t>MS Word pokročilí (jednodenní)</t>
  </si>
  <si>
    <t xml:space="preserve">Intenzivní kurz zaměřený na zdokonalení  pokročilých uživatelů ve využívání aplikace. Cílem je zdokonalit jejich znalosti a zefektivnit využívání programu. </t>
  </si>
  <si>
    <t>MS Word středně pokročilí (jednodenní)</t>
  </si>
  <si>
    <t>Intenzivní kurz zaměřený na zdokonalení středně pokročilých uživatelů ve využívání aplikace.</t>
  </si>
  <si>
    <t>jazyk</t>
  </si>
  <si>
    <t>Anglický jazyk A1 - obecné</t>
  </si>
  <si>
    <t>Zvýšení jazykových kompetencí zaměstnanců</t>
  </si>
  <si>
    <t>Skupinová výuka dle individuálních potřeb firem a zaměstnanců zařazených do skupiny vzdělávání.
- zjištění vstupních znalostí a nastavení obsahu vzdělávání dle konkrétních požadavků a individuálních potřeb
- dlouhodobé vzdělávání v konkrétním jazyce dle zjištěných požadavků a individuálních potřeb
- závěrečný test</t>
  </si>
  <si>
    <t>4 - 12 osob ve skupině</t>
  </si>
  <si>
    <t>Anglický jazyk B1 - obecné/business AJ</t>
  </si>
  <si>
    <t>Anglický jazyk B2 - obecné/business AJ</t>
  </si>
  <si>
    <t>cca 10 osob/skupina</t>
  </si>
  <si>
    <t>Seminář pomůže účastníkům zdokonalit dovednost efektivní a úspěšné verbální a neverbální komunikace.</t>
  </si>
  <si>
    <t>Absolvent kurzu lépe porozumí svým emocím a naučí se s nimi lépe pracovat, naučí se odhalovat a korigovat automatické vzorce chování, zlepší své schopnosti zvládat vlastní emoce a emoce druhých lidí, naučí se některým technikám úspěšného jednání s druhými lidmi a zvládání emočně náročných situací.</t>
  </si>
  <si>
    <t>Účastníci se zdokonalí ve strategickém finančním plánování jako součásti komplexního procesu strategického řízení.</t>
  </si>
  <si>
    <t>Rámec strategického řízení finančního řízení
Strategie společnosti a finanční strategie jako její součást
Standardizace investičního rozhodování ve firmě
Finanční plánování a controlling</t>
  </si>
  <si>
    <t>Účastníci kurzu poznají, jak vzniká stres a jaké jsou jeho hlavní příčiny. Procvičí si techniky, jak se stresu bránit, a seznámí se s významem slov duševní hygiena a pozitivní přístup k život.</t>
  </si>
  <si>
    <t>Stres a jeho odstraňování (jednodenní)</t>
  </si>
  <si>
    <t>Management (řízení) změn</t>
  </si>
  <si>
    <t>Německý jazyk A1- obecné</t>
  </si>
  <si>
    <t>Český jazyk pro cizince A1</t>
  </si>
  <si>
    <t>Komunikace v obtížných situacích (jednodenní)</t>
  </si>
  <si>
    <t>MS Powerpoint pokročilí (jednodenní)</t>
  </si>
  <si>
    <t>MS Powerpoint začátečníci (jednodenní)</t>
  </si>
  <si>
    <t xml:space="preserve">Jednodenní kurz určený pokročilým uživatelům programu Excel. Cílem je zdokonalit jejich znalosti a zefektivnit využívání programu. </t>
  </si>
  <si>
    <t>Jednodenní kurz určený uživatelům s minimálními znalostmi. Cílem je seznámit účastníky se základními funkcemi programu a naučit je, jak je využívat při práci.</t>
  </si>
  <si>
    <t>Osvojit si strategie řešení obtížných situací, do kterých se účastníci dostávají ve své každodenní praxi. Zlepšit komunikační schopnosti a dovednosti, které pomohou řešit obtížné situace.</t>
  </si>
  <si>
    <t xml:space="preserve">Definice týmu                                                     Charakteristika práce v týmu
Výhody a hodnota dobré týmové spolupráce
Charakteristiky dysfunkční skupiny
Efektivní pracovní skupiny a týmy
Týmové role X Funkční role
Vytěžování potenciálu každého člena týmu
Komunikace, kooperace a kreativita v týmu
</t>
  </si>
  <si>
    <t>Obchodní komunikace                                        Role při jednání                                      Argumentace                                                    Základy prezentace                                             Obchodní jednání, uzavření obchodu</t>
  </si>
  <si>
    <t>Upevnit schopnost komunikovat ve všech možných situacích. Vyzkoušet si správně používat verbální a neverbální komunikaci a pochopit důležitost obou variant. Naučit se pracovat s možnými bariérami v komunikaci. Poznat jednoduchost odmítnutí nereálného požadavku druhých nebo vyjádřit kritický názor.</t>
  </si>
  <si>
    <t xml:space="preserve">Verbální komunikace                                   Neverbální komunikace
Řeč
Otázky a jejich důležitost
Naslouchání
Možné bariéry v komunikaci
Odlišný názor
Já x My a konflikt
Emoce
Já a ten druhý
</t>
  </si>
  <si>
    <t>Školení má za úkol naučit účastníky řídit změny v podniku, efektivně a pružně reagovat na změny, naučit se prosazovat změny.</t>
  </si>
  <si>
    <t>Seznámení s AutoCADem                           Zobrazení objektů
Kreslení základních objektů
Manipulace s objekty
Organizace kreslení a informační příkazy
Změny a modifikace objektů
Komentáře ve výkreseŠrafování objektů
Kótování
Znovu využitelný obsah
Vytváření dalších objektů ve výkrese, tabulky
Rozvržení a vykreslování
Vytvoření šablon výkresů</t>
  </si>
  <si>
    <t>Seznámení s programem                                                            Základní operace
Editace obsahu buňky
Formátování
Úvod do databázových nástrojů
Nejpoužívanější funkce
Grafy
Práce s okny
Vzhled stránky a tisk</t>
  </si>
  <si>
    <t>Kurz je zaměřen na zdokonalení manažerských dovedností a kompetencí v oblasti leadershipu, především pak ve smyslu použití koučovacího přístupu v každodenním vedení lidí, delegování zodpovědnosti a motivace. Jeho cílem je nabídnout účastníků nástroje pro to, aby uměli ještě lépe nechat svůj tým a jeho členy růst, rozvíjet jejich skutečný potenciál, dovednosti a samostatnost.</t>
  </si>
  <si>
    <t>Zopakování zlatých pravidel vyjednávání Různé strategie a taktiky používané při vyjednávání                                                      Příprava na jednání a vyjednávání v týmu
Vedení jednání v obtížných a konfliktních situacích
Vyjednávání s různými typy vyjednavačů
Praktický nácvik vyjednávání ve složitějších vyjednávacích situacích
Příprava na zvolené vyjednávání
Akční plán dalšího rozvoje vyjednávacích dovedností</t>
  </si>
  <si>
    <t>Účastníci získají přehled o pokročilých strategiích a technikách při vyjednávání. Při praktických případových studiích se naučí zvládat i složité partnery a situace.</t>
  </si>
  <si>
    <t>Základy projektového řízení                                    Životní cyklus projektu                                           Nástroje, techniky a metodika řízení projektu             Podpora projektového řízen</t>
  </si>
  <si>
    <t>Účastní se seznámení s problematikou projektového řízení a také praktickém procvičování nejpodstatnějších činností projektového manažera či vedoucího projektu a dalších členů projektového týmu.</t>
  </si>
  <si>
    <t>Definice pojmu konflikt                                             
Respekt k druhým jako jeden ze zásadních prvků prevence konfliktní komunikace
Příčiny vzniku konfliktů v rovině zájmů, komunikace a postojů
Spouštěcí mechanismy konfliktů
Předcházení konfliktům
Konkrétní metody řešení už vzniklého konfliktu</t>
  </si>
  <si>
    <t>Cílem kurzu je dokázat zvládat situace hrozící vznikem konfliktu, prevence vzniku konfliktu, umět již nastalý konflikt vyřešit tak, aby obě strany získaly maximum.</t>
  </si>
  <si>
    <t>Marketing a marketingová komunikace        Komunikace na spotřebitelském a průmyslovém trhu                                              Výběr marketingového komunikačního mixu Trendy současné marketingové komunikace</t>
  </si>
  <si>
    <t>Role obchodního zástupce                     Fenomén prvního dojmu
Kultura jednání
Moje silné stránky
Náročné typy zákazníků</t>
  </si>
  <si>
    <t>Cílem kurzu je prohloubit si znalosti psychologie prodeje, psychologie zákazníka a také vlastní sebereflexe spojená s hledáním možností osobního rozvoje. Účastníci si přesní si své představy o tom, jak dobře působit na druhé, naučí se využívat řeč těla pro zvýšení působivosti svého jednání. Naučí se lépe odhadnout své partnery a přizpůsobit své chování jejich mentalitě. Naučí se zvládat náročné situace při jednání se zákazníkem.</t>
  </si>
  <si>
    <t>Účastníci se naučí vést obchodní jednání, rozlišovat jednotlivé fáze a naučí se technikám obchodního jednání</t>
  </si>
  <si>
    <t>Cílem je vybavit účastníky dovednostmi potřebnými pro kvalitní týmovou práci, motivovat je k týmové spolupráci, pomoci identifikovat jejich týmovou roli a pracovat s jejími silnými a slabými stránkami za účelem co nejlepšího týmového výsledku.</t>
  </si>
  <si>
    <t>Absolventi se naučí profesionálně zvládnout vystupování před lidmi, umět získat a udržet zájem posluchačů. Osvojí si techniky zvládání námitek a obtížných situací při prezentaci. Zdokonalí schopnost improvizace a verbální pohotovosti.</t>
  </si>
  <si>
    <t xml:space="preserve">Kurz účastníkům pomůže vědomit si přínosy z pravidelného hodnocení, procvičit si způsob vedení hodnotícího rozhovoru a připravit se na možné obtížné situace během rozhovoru. </t>
  </si>
  <si>
    <t>Stres – zvládání a prevence
Příčiny a projevy stresu
Jak předejít profesionálnímu selhání v důsledku stresu
Mentální techniky protistresové obrany
Syndrom vyhoření</t>
  </si>
  <si>
    <t>Absolvent kurzu bude schopen lépe hájit a prosazovat zájmy své, svého týmu, zlepšit své vztahy s druhými lidmi a lépe čelit manipulativnímu jednání a naučí se, co znamená konktruktivní komunikace.</t>
  </si>
  <si>
    <t xml:space="preserve">Konstruktivní komunikace                                
Asertivní techniky a desatero
Asertivní chování v pracovních vztazích Asertivita a duševní hygiena                   </t>
  </si>
  <si>
    <t xml:space="preserve">Komunikační schéma a mapování
významu slov
Pozitivní vyjadřování
Slova s pozitivním a negativním nábojem
Srozumitelnost
Oslovování a udílení pokynů
Paralingvistická stránka řeči
Zdolávání námitek 
Aktivní naslouchání 
Technika omluvy
Neverbální komunikace </t>
  </si>
  <si>
    <t>Funkce
Práce se seznamy a databázemi
Kontingenční tabulky a grafy
Analytické nástroje a ekonomická praxe s MS Excel
Nadstavbové operace
Práce s objekty v prostředí MS Excel
Makra</t>
  </si>
  <si>
    <t>Speciální techniky formátování buněk
Práce s grafy
Posloupnosti a seznamy
Nastavení prostředí MS Excel
Ochrana dat
Automatizace práce
Eliminace chyb ve vzorcích
Spolupráce MS Excel s jinými aplikacemi
Práce s hromadnými záznamy a
nastavení prostředí MS Excel
Funkce</t>
  </si>
  <si>
    <t>Základní popis programu – pruh nástrojů aplikace Outloo                                    Elektronická pošta – jeden z hlavních nástrojů Outlooku (princip, popis programu)
Použití seznamu adres 
Kalendáře a úkoly 
Práce se soubory v elektronické poště
Komunikace dat z programu MS Outlook s ostatními programy MS Office
Nastavení některých parametrů v programu MS Outlook (nástroje, obrazovka,….)</t>
  </si>
  <si>
    <t>Úvodní informace
Co lze v aplikaci vytvořit
Tvorba prezentací a fólií
Práce s objekty v PowerPointu
Přidávání textů do prezentací
Konečný vzhled prezentací
Opakování a přezkoušení znalostí</t>
  </si>
  <si>
    <t>Automatizace práce s dokumentem
Práce se styly
Vytváření vlastních šablon dokumentů
Automatický obsah
Křížový odkaz                                                  Komentáře
Hromadná korespondence
Týmová práce: sledování změn dokumentů (revize), porovnávání dokumentů
Další způsoby tvorby tabulek, vkládání a propojování tabulek z MS Excel</t>
  </si>
  <si>
    <t>Obecné zásady tvorby prezentace - vizuální a prezentační aspekty
Logika a metodika návrhu prezentace 
Využití šablon, jednotné formátování prezentace, styly – editace šablon
Využití animací (typy animací, kombinace animačních efektů, možnosti využití)
Vkládání videí a zvuků
Možnosti a nastavení tisku
Spuštění a ovládání prezentace v prezentačním režimu</t>
  </si>
  <si>
    <t xml:space="preserve">Formátování a práce s textem
Práce s odstavcem
Korekturní nástroje
Odrážky, číslování
Grafické prvky
Styly
Šablony, propojení dokumentů
Oddíly a sloupce
</t>
  </si>
  <si>
    <t>Nastavení školení dle individuálních potřeb skupiny.
Možnost realizace školení ve firmě nebo školící místnosti dle preference firmy.
Školení na verzi programu dle individuálních požadavků.
Zajištění mobilní počítačové učebny.
Každý účastník obdrží školící materiály odpovídající tématu školení.
Každý účastník obdrží certifikát o absolvování školení.
1 školicí den = 8 hodin (hodina výuky = 60 minut)</t>
  </si>
  <si>
    <t xml:space="preserve">Struktura kvalit emoční inteligence 
Sebeuvědomění 
Empatie
Sebeovládání 
Sebemotivace 
Schopnost komunikovat s druhými a motivovat 
Schopnosti vztahující se k vlastní osobě
Kompetence v oblasti mezilidských vztahů 
Zvládání emocí
</t>
  </si>
  <si>
    <t>Definice, podstata konfliktu 
Psychologické charakteristiky, vznik a vývoj konfliktu 
Spouštěcí mechanismy konfliktů 
Význam emocí při zvládání konfliktu 
Způsoby řešení konfliktů, rozpoznání a Odvracení konfliktu 
Modely chování v konfliktu 
Pravidla a návody na řešení krizí 
Efektivní komunikace v konfliktních situacích</t>
  </si>
  <si>
    <t xml:space="preserve">Jak připravit a strukturovat prezentace         Jak překonat trému 
Jak vstoupit na "scénu", první dojem, první věty, získání autority a respektu
Jak efektivně využívat gesta, oční kontakt, postoj, pohyb
Rétorika 
Interakce s publikem - možnosti zapojení, metody, návody                                             Obtížné situace během prezentace 
</t>
  </si>
  <si>
    <t>Osvědčené strategie a styly vedení                     Zpětná vazba                                              Kompetence                                                     Delegování                                          Využitelnost koučování v rozvoji lidských zdrojů
Osobní a profesní kvality kouče,
Zásady a bariéry v koučování
Správná cesta v koučování
Překážky v koučování a nástrahy koučování</t>
  </si>
  <si>
    <t>Potřeba změny                                                 Motiv klíčem k úspěchu realizace změny
Získání zájmu pracovníků organizace
Základní pravidla provádění úspěšných organizačních změn
Síla vize, strategie a cílů, jejich komunikace
Účel úspěšné změny
Řízení nebo vedení změny
Plánování a realizace procesu změny
Vize a strategie                                                 Vedení a podpora v průběhu změny
Dílčí úspěchy
Podpora dalších změn
Zakotvení změny ve firemní kultuře
Aplikace nástrojů, zajišťujících úspěšný průběh změn
Nejčastější chyby v realizaci změny</t>
  </si>
  <si>
    <t>Time Management IV. generace
Sebepoznání - jak využívám svůj čas - co znamená být efektivní?
Vedení - stanovení priorit a zadávání úkolů
Řízení - plánování času a návaznost na práci s cíli
Delegování
Prevence a zvládání stresu</t>
  </si>
  <si>
    <t>Skupinová výuka dle individuálních potřeb firem a zaměstnanců zařazených do skupiny vzdělávání
- zjištění vstupních znalostí a nastavení obsahu vzdělávání dle konkrétních požadavků a individuálních potřeb
- dlouhodobé vzdělávání v konkrétním jazyce dle zjištěných požadavků a individuálních potřeb
- závěrečný test</t>
  </si>
  <si>
    <t>Obecné zásady tvorby prezentace - vizuální a prezentační aspekty
Logika a metodika návrhu prezentace
Využití šablon, jednotné formátování prezentace, styly – editace šablon
Tvorba vlastní šablony návrhu s jednotným designem
Interaktivní prezentace - hypertextové odkazy, nastavení akcí tlačítek
Tvorba jednoduchých obrázků pomocí nástrojů pro kreslení
Vužití animací (typy animací, kombinace animačních efektů, možnosti využití)
Vkládání videí a zvuků
Možnosti a nastavení tisku
Spuštění a ovládání prezentace v prezentačním režimu</t>
  </si>
  <si>
    <t xml:space="preserve">MS Excel pokročilí (jednodenní) </t>
  </si>
  <si>
    <t xml:space="preserve">MS Excel začátečníci (jednodenní) </t>
  </si>
  <si>
    <t>Kurz určený uživatelům s minimálními znalostmi. Cílem je seznámit účastníky se základními funkcionalitami programu a naučit je, jak je využívat při práci.</t>
  </si>
  <si>
    <t>AutoCAD základní (třídenní)</t>
  </si>
  <si>
    <t>Komunikace v obtížných situacích (dvoudenní)</t>
  </si>
  <si>
    <t xml:space="preserve">Efektivní komunikace (jednodenní) </t>
  </si>
  <si>
    <t xml:space="preserve">Emoční inteligence (jednodenní) </t>
  </si>
  <si>
    <t>Týmová spolupráce (jednodenni)</t>
  </si>
  <si>
    <t>Prezentační dovednosti (jednodenní)</t>
  </si>
  <si>
    <t>Time management (jednodenní)</t>
  </si>
  <si>
    <t>Školení je zaměřeno na zlepšení komunikačních dovedností na poli argumentace a všech klíčových kompetencí v oblasti mezilidské komunikace a osvojení si hlavních pravidel komunikačních postupů.</t>
  </si>
  <si>
    <t xml:space="preserve">Druhy vyjednávání, dovednosti vyjednavače    Trénink technik vyjednávání o ceně
Vyjednávání „tváří v tvář“
Zvládnutí manipulace, vytváření tlaku na partnera
Odolnost vůči nátlakům obchodních partnerů
</t>
  </si>
  <si>
    <t>Německý jazyk B1 - obecné/business NJ</t>
  </si>
  <si>
    <t>Anglický jazyk A2 - obecné/business AJ</t>
  </si>
  <si>
    <t>Anglický jazyk A0 - obecné</t>
  </si>
  <si>
    <t>Český jazyk pro cizince A0</t>
  </si>
  <si>
    <t>Komunikační dovednosti (jednodenní)</t>
  </si>
  <si>
    <t>Obchodní jednání (jednodenní)</t>
  </si>
  <si>
    <t>Strategické myšlení, plánování, rozhodování a řízení (jednodenní)</t>
  </si>
  <si>
    <t>MS Excel makra středně pokročilí (jednodenní)</t>
  </si>
  <si>
    <t xml:space="preserve">Jednodenní intenzivní kurz určený středně pokročilým uživatelům programu Excel. Cílem je zdokonalit jejich znalosti v oblasti práce s makry a zefektivnit tak využívání programu. </t>
  </si>
  <si>
    <t>Makra - jejich význam, možnosti
Nahrávání maker, zařazení do nabídek, úprava maker
Používání maker - volání prostřednictvím nabídky, ikony, tlačítkem, klávesovou zkratkou
Základy tvorby vlastních maker            Práce s proměnnými 
Základní příkazy
Relativní a absolutní vybírání buněk</t>
  </si>
  <si>
    <t>počet hodin</t>
  </si>
  <si>
    <t>Třídenní kurz určený uživatelům s minimálními znalostmi. Cílem je seznámit účastníky se základními funkcionalitami programu a naučit je jak je využívat při práci.</t>
  </si>
  <si>
    <t>Konfliktní situace (dvoudenní)</t>
  </si>
  <si>
    <t>Motivace zaměstnanců (dvoudenní)</t>
  </si>
  <si>
    <t>Snižování nákladů (dvoudenní)</t>
  </si>
  <si>
    <t>Zvyšování efektivity procesů (dvoudenní)</t>
  </si>
  <si>
    <t>Zvyšování výkonnosti (dvoudenní)</t>
  </si>
  <si>
    <t xml:space="preserve">Efektivní komunikace (dvoudenní) </t>
  </si>
  <si>
    <t>Motivace zaměstnanců (jednodenní)</t>
  </si>
  <si>
    <t>Zvyšování efektivity procesů (jednodenní)</t>
  </si>
  <si>
    <t>Podbořany</t>
  </si>
  <si>
    <t>Zvyšování výkonnosti (jednodenní)</t>
  </si>
  <si>
    <t xml:space="preserve">Jednodenní kurz určený pokročilým uživatelům programu PowerPoint. Cílem je zdokonalit jejich znalosti a zefektivnit využívání programu. </t>
  </si>
  <si>
    <t>5x Tachov</t>
  </si>
  <si>
    <t xml:space="preserve">MS Outlook středně pokročilí (jednodenní) </t>
  </si>
  <si>
    <t xml:space="preserve">MS Outlook pokročilí (jednodenní) </t>
  </si>
  <si>
    <t>4x Tachov</t>
  </si>
  <si>
    <t>Hodnocení zaměstnanců (jednodenní)</t>
  </si>
  <si>
    <t>počet školicích dnů celkem</t>
  </si>
  <si>
    <t>Poznat zákonitosti firemní kultury a možnosti její ovlivnění. Zvládnutí odpovědi na otázku, kdy a jak firemní kulturu změnit a metod měření firemní kultury.</t>
  </si>
  <si>
    <t>Co je to firemní kultura
Vlastnosti a specifika firemní kultury
Životní fáze firmy a vliv na kulturu
Analýza firemní kultury a její typologie
Prostředky firemní kultury
Řízení firmy jako součást podnikové kultury - komunikace, řízení lidských zdrojů, podniková identita a etika
Kdy je nutná změna firemní kultura, možnosti ovlivňování firemní kultury
Předpoklady k úspěšným změnám, formování postojů zaměstnanců
Dotazníky k měření firemní kultury a jejich užití
Práce s výsledky dotazníkových šetření
Zpětná vazba změn ve firemní kultuře</t>
  </si>
  <si>
    <t>Motivace účastníků k rozvoji dovedností, zvýšení sebevědomí účastníků, zlepšení schopnosti navázat kontakt se zákazníkem, odbourávání ostychu. Hlavní důraz je kladen na praktická cvičení.</t>
  </si>
  <si>
    <t>Motivace účastníků k seberozvoji
Natáčení sebeprezentace, videoanalýza
Budování image zaměstnance - obchodníka a firmy jako celku
Profesionální vystupování, zdravé sebevědomí
První dojem, imponující dojem
Práce s mimikou
Úspěch skrytý v oblékání, profesionální šatník
Prohřešky proti etiketě
Řešení aktuálních problémů, diskuze k problematice</t>
  </si>
  <si>
    <t>Poziční mapa rozložení sil partnerů
Okénko psychologa: moc, soupeření, úspěch, spolupráce, obrana, manipulace
Osvědčené taktiky a fungující finty: práce s dotazováním, úkrok stranou a záminky, síla autority, časový tlak a mnohé další
Udržení pozice při neférovém jednání a nepřiměřených požadavcích
Povolená manipulace</t>
  </si>
  <si>
    <t>Absolvent cyklu se zdokonalí v dovednostech: jak efektivně budovat a řídit svůj tým a jak využívat různé motivační nástroje ke zvyšování jeho výkonnosti, naučí se efektivně jednat a účinně se prosazovat v jednání s lidmi, zkvalitní komunikaci v týmu i při řešení náročných manažerských situací, bude umět lépe prezentovat, naučí se lépe zvládat konflikty.</t>
  </si>
  <si>
    <t>1x Nýřany, 1x Plzeň</t>
  </si>
  <si>
    <t>1x Plzeň</t>
  </si>
  <si>
    <t>1x Tachov, 1x Plzeň</t>
  </si>
  <si>
    <t>Prezentační dovednosti (dvoudenní)</t>
  </si>
  <si>
    <t>1x Horšovský Týn</t>
  </si>
  <si>
    <t>Kompetentní manažer (jednodenní)</t>
  </si>
  <si>
    <t>Kompetentní manažer (dvoudenní)</t>
  </si>
  <si>
    <t>Time management (dvoudenní)</t>
  </si>
  <si>
    <t>Postupy výběru zaměstnanců (dvoudenní)</t>
  </si>
  <si>
    <t>MS Excel pro ekonomy (jednodenní)</t>
  </si>
  <si>
    <t>MS Excel makra pokročilí (jednodenní)</t>
  </si>
  <si>
    <t>MS Excel makra začátečníci (jednodenní)</t>
  </si>
  <si>
    <t>Plzeň, Nýřany</t>
  </si>
  <si>
    <t xml:space="preserve">Jednodenní intenzivní kurz určený pokročilým uživatelům programu Excel. Cílem je zdokonalit jejich znalosti v oblasti práce s makry a zefektivnit tak využívání programu. </t>
  </si>
  <si>
    <t xml:space="preserve">Jednodenní intenzivní kurz určený začátečníkům programu Excel. Cílem je zdokonalit jejich znalosti v oblasti práce s makry a zefektivnit tak využívání programu. </t>
  </si>
  <si>
    <t>Úvod do problematiky maker,
rizika pro použití maker,
odstranění maker ze sešitu,
záznam maker,
absolutní a relativní adresy,
automatizace,
spouštění maker,
formulářové prvky,
základy objektového modelu,
sdílení maker.</t>
  </si>
  <si>
    <t>Automatizace
záznam makra vs. programování makra
Představení nástroje „rekordér maker“
Příklady pro hluboké pochopení možností rekordéru maker
nalezení příkazů vhodných pro automatizaci
automatizované formátování dat
automatizování zpracování dat, generování vzorců
konverze dat do vhodného tvaru
představení editoru jazyka VBA
orientace v kódu
Jak makro spustit
Správce maker
Sdílení maker
Osobní sešit maker
Složka pro automatické otevření sešitů při spuštění Excelu
Problematika (ne)bezpečnosti maker</t>
  </si>
  <si>
    <t>Horšovský Týn</t>
  </si>
  <si>
    <t>Plzeň, Horšovský Týn, Podbořany</t>
  </si>
  <si>
    <t>Rokycany</t>
  </si>
  <si>
    <t>Plzeň, Rokycany, Nýrsko</t>
  </si>
  <si>
    <t>Konfliktní situace (jednodenní)</t>
  </si>
  <si>
    <t>Absolvent školení bude schopen správně si stanovit priority, efektivně plánovat v různém časovém horizontu, chápat delegování jako nástroj rozvoje vlastního týmu i snížení svého časového zatížení.</t>
  </si>
  <si>
    <t>3x Tachov, 1x Plzeň</t>
  </si>
  <si>
    <t>2x Plzeň</t>
  </si>
  <si>
    <t>Snižování nákladů (jednodenní)</t>
  </si>
  <si>
    <t>1x Podbořany, 3x Nýřany, 4x Plzeň, 1x Horšovský Týn</t>
  </si>
  <si>
    <t>1x Nýřany, 3x Tachov, 2x Plzeň</t>
  </si>
  <si>
    <t>osobnost člověka a mezilidské vztahy, sebevědomí, sebeúcta a naše hodnoty, role manažera, týmové role, styly vedení lidí, manažerské rozhodování, asertivní techniky</t>
  </si>
  <si>
    <t>osobnost člověka a mezilidské vztahy, sebevědomí, sebeúcta a naše hodnoty, role manažera, týmové role, styly vedení lidí, manažerské rozhodování, asertivní techniky, role manažera v konfliktních situacích,
předcházení konfliktům</t>
  </si>
  <si>
    <t xml:space="preserve">Cílem kurzu je osvojení principů a zásad manažerského koučování. Účastníci budou pracovat s efektivními koučovacími technikami. Naučí se ovládat koučovací proces, správně nastavovat cíle, brát v úvahu situační podmínky, definovat možnosti, pracovat s vůlí svých lidí. </t>
  </si>
  <si>
    <t>Manažerská role x role kouče, Osobnost kouče, Typy koučinku, Koučovací otázky, Práce s emocemi koučovaného, Technika GROW, Korektivní koučink, Rozvíjející koučink</t>
  </si>
  <si>
    <t>Cílem kurzu je seznámit účastníky se základními kreativními metodami a jejich praktickým použitím při řešení problémů</t>
  </si>
  <si>
    <t>Základní rozdělení typů dle orientace v čase: minulost, přítomnost, budoucnost
Základní rozdělelní: instinkty, emoce a rozum
Jací jsme my : sami sebou. Výhody a nevýhody v soukromí, v obchodě, na pracovišti
Jak se chovají v kolektivu
Jak se rozhodují a nakupují
Jak plní úkoly a jak je delegujeme
Jak hospodaří s časem
Využití při vyjednávání</t>
  </si>
  <si>
    <t xml:space="preserve">2x Plzeň </t>
  </si>
  <si>
    <t>Složitější funkce v Excelu, Podmíněné formátování tabulek, Ověřování vstupních dat, Zabezpečení a sdílení sešitu, Práce s rozsáhlými tabulkami, seznamy a databázemi v Excelu, Souhrny, Kontingenční tabulka a graf, Citlivostní analýza, analýza „co by, kdyby“, Hledání řešení</t>
  </si>
  <si>
    <t xml:space="preserve">Jednodenní intenzivní kurz určený pokročilým uživatelům programu Excel. Cílem je zdokonalit jejich znalosti a zefektivnit tak využívání programu. </t>
  </si>
  <si>
    <t>Německý jazyk A2- obecné</t>
  </si>
  <si>
    <t xml:space="preserve">- vzdělávání bude rozděleno do několika dílčích navazujících kurzů
- úspěšní absolventi obdrží certifikát o absolvování kurzu
- dodavatel zajistí vzdělávací materiály pro všechny účastníky kurzu
- předpokládaná frekvence školení max 2 školící hodiny/ týden
- školící hodina = 60 minut
- celkem cca 104 h vzdělávání
- místo školení: školící místnost firmy
</t>
  </si>
  <si>
    <t>1x Nýřany, 1x Plzeň, 1x Žatec</t>
  </si>
  <si>
    <t>1x Podbořany, 2x Plzeň, 1x Žatec</t>
  </si>
  <si>
    <t>Aplikovat marketingové principy i v oblasti komunikace firmy. Osvojit si zásady fungování integrované marketingové komunikace v praxi. Pochopit základní rozdíly, výhody a slabiny vybraných nástrojů komunikačního mixu. Vhodně zvolit efektivní komunikační mix odpovídající daným možnostem a potřebám. Seznámit se s hlavními trendy v oblasti realizace komunikační strategie.</t>
  </si>
  <si>
    <t>1x Podbořany, 1x Nýřany, 1x Žatec</t>
  </si>
  <si>
    <t>1x Podbořany, 2x Plzeň, 1x Horšovský Týn, 1x Žatec</t>
  </si>
  <si>
    <t>3x Tachov, 1x Nýřany, 1x Plzeň, 1x Žatec</t>
  </si>
  <si>
    <t>2x Plzeň, 1x Žatec</t>
  </si>
  <si>
    <t>1x Podbořany, 1x Nýřany, 3x Plzeň, 1x Žatec</t>
  </si>
  <si>
    <t>1x Tachov, 2x Plzeň, 1x Žatec</t>
  </si>
  <si>
    <t>2x Tachov, 1x Plzeň, 1x Žatec</t>
  </si>
  <si>
    <t>1x Podbořany, 1x Žatec</t>
  </si>
  <si>
    <t>1x Podbořany, 3x Plzeň, 1x Žatec</t>
  </si>
  <si>
    <t>1x Podbořany, 2x Nýřany, 3x Plzeň, 1x Žatec</t>
  </si>
  <si>
    <t>2x Plzeň, 2x Tachov, 1x Žatec</t>
  </si>
  <si>
    <t>3x Tachov, 1x Žatec</t>
  </si>
  <si>
    <t>Německý jazyk B2 - obecné/business NJ</t>
  </si>
  <si>
    <t xml:space="preserve">- vzdělávání bude rozděleno do několika dílčích navazujících kurzů
- úspěšní absolventi obdrží certifikát o absolvování kurzu
- dodavatel zajistí vzdělávací materiály pro všechny účastníky kurzu
- předpokládaná frekvence školení max 2 školící hodiny/ týden
- školící hodina = 60 minut
- celkem cca 286 h vzdělávání
- místo školení: školící místnost firmy
</t>
  </si>
  <si>
    <t xml:space="preserve">- vzdělávání bude rozděleno do několika dílčích navazujících kurzů
- úspěšní absolventi obdrží certifikát o absolvování kurzu
- dodavatel zajistí vzdělávací materiály pro všechny účastníky kurzu
- předpokládaná frekvence školení max 2 školící hodiny/ týden
- školící hodina = 60 minut
- celkem cca 442 h vzdělávání
- místo školení: školící místnost firmy
</t>
  </si>
  <si>
    <t xml:space="preserve">- vzdělávání bude rozděleno do několika dílčích navazujících kurzů
- úspěšní absolventi obdrží certifikát o absolvování kurzu
- dodavatel zajistí vzdělávací materiály pro všechny účastníky kurzu
- předpokládaná frekvence školení max 2 školící hodiny/ týden
- školící hodina = 60 minut
- celkem cca 338 h vzdělávání
- místo školení: školící místnost firmy
</t>
  </si>
  <si>
    <t xml:space="preserve">- vzdělávání bude rozděleno do několika dílčích navazujících kurzů
- úspěšní absolventi obdrží certifikát o absolvování kurzu
- dodavatel zajistí vzdělávací materiály pro všechny účastníky kurzu
- předpokládaná frekvence školení max 2 školící hodiny/ týden
- školící hodina = 60 minut
- celkem cca 416 h vzdělávání
- místo školení: školící místnost firmy
</t>
  </si>
  <si>
    <t xml:space="preserve">- vzdělávání bude rozděleno do několika dílčích navazujících kurzů
- úspěšní absolventi obdrží certifikát o absolvování kurzu
- dodavatel zajistí vzdělávací materiály pro všechny účastníky kurzu
- předpokládaná frekvence školení max 2 školící hodiny/ týden
- školící hodina = 60 minut
- celkem cca 130 h vzdělávání
- místo školení: školící místnost firmy
</t>
  </si>
  <si>
    <t xml:space="preserve">- vzdělávání bude rozděleno do několika dílčích navazujících kurzů
- úspěšní absolventi obdrží certifikát o absolvování kurzu
- dodavatel zajistí vzdělávací materiály pro všechny účastníky kurzu
- předpokládaná frekvence školení max 2 školící hodiny/ týden
- školící hodina = 60 minut
- celkem cca 52 h vzdělávání
- místo školení: školící místnost firmy
</t>
  </si>
  <si>
    <t>- vzdělávání bude rozděleno do několika dílčích navazujících kurzů
- úspěšní absolventi obdrží certifikát o absolvování kurzu
- dodavatel zajistí vzdělávací materiály pro všechny účastníky kurzu
- předpokládaná frekvence školení max 2 školící hodiny/ týden
- školící hodina = 60 minut
- celkem cca 338 h vzdělávání
- místo školení: školící místnost firmy</t>
  </si>
  <si>
    <t>- vzdělávání bude rozděleno do několika dílčích navazujících kurzů
- úspěšní absolventi obdrží certifikát o absolvování kurzu
- dodavatel zajistí vzdělávací materiály pro všechny účastníky kurzu
- předpokládaná frekvence školení max 2 školící hodiny/ týden
- školící hodina = 60 minut
- celkem cca 416 h vzdělávání
- místo školení: školící místnost firmy</t>
  </si>
  <si>
    <t xml:space="preserve">1 školicí den = 8 hodin (hodina výuky = 60 minut)   Školení v prostorách firem nebo v prostorách zadavatele.
Interaktivní forma výuky s důrazem na praktickou aplikovatelnost.
Úprava obsahové náplně školení dle potřeb konkrétní skupiny.
Vzdělávací materiály pro účastníky v tištěné podobě a pro zadavatele v elektronické podobě.
Hodnocení dopadu školení na cílovou skupinu.
Závěrečné ověření znalostí účastníků školení.
</t>
  </si>
  <si>
    <t>Efektivní komunikace s podřízenými
Identifikace potřeb jednotlivých členů a celého týmu
Pracovní spokojenost a růst efektivity týmu
Současné teorie motivace a jejich přístupy
Kokrétní příklady z praxe, jak vést své podřízené správným směrem</t>
  </si>
  <si>
    <t>Cílem kurzu je porozumět potřebám svých zaměstnanců, poznat různé nástroje motivace, dozvědět se jak efektivně motivovat sebe, svoje podřízené v různých situacích, porozumět principům a vlivům finanční a nefinanční motivace, rozpoznat a překonávat motivační bariéry své i zaměstnanců</t>
  </si>
  <si>
    <t>softskills</t>
  </si>
  <si>
    <t>Cílem kurzu je naučit se, co je manipulace, jaké taktiky manipulátoři využívají, naučit se zvládat negativní emoce, které při manipulaci vznikají, osvojit si techniky, jak reagovat na nejčastější nátlakové metody.</t>
  </si>
  <si>
    <t>Nejčastější typy nátlakových metod
Co je a co není manipulace
Umět odhalit strategie a techniky manipulátorů
Typologii manipulátorů
Nácvik technik proti manipulaci
Jak pracovat s negativnímí emocemi, které manipulace vyvolává
Posílení sebedůvěry a sebevědomí jako základ antimanipulačních technik</t>
  </si>
  <si>
    <t>Účastníci se naučí efektivně pracovat s daným osobnostním typem zákazníka ve prospěch uzavření obchodu.</t>
  </si>
  <si>
    <t xml:space="preserve">Efektivní komunikace podle principů NLP/Neurolingvistické programování
Role asertivity v obchodní komunikaci (pasivita, agresivita, asertivita a manipulace)
Jak poutavě a přitom jednoduše představit svoji obchodní nabídku?
Elegantní jazyk prodeje – využití metafor, přirovnání a příběhů při jednání/odlišit se
Charakteristika jednotlivých typů – příklady z praxe
Cílová skupina mých produktů a služeb
Motivace zákazníka podle typů (osobnostní typologie)
Nácvik komunikace, argumentace a prezentace nabídky s ohledem na typ zákazníka
Práce s námitkami podle typologie zákazníka
</t>
  </si>
  <si>
    <t>Cílem tohoto kurzu je nastavit optimální postup výběru zaměstnanců v konkrétní firmě. Kurz je určen především personalistům a manažerům nejen sociálních firem.</t>
  </si>
  <si>
    <t xml:space="preserve">Zkušenosti s výběry zaměstnanců
Organizační struktura
Popisy pracovních pozic
Funkce personalisty
Postupy výběru
Profil zaměstnance
Zkoumání trhu práce
Příprava přijímacího pohovoru
Výběr nejvhodnějšího pracovníka
Jak si udržet nejvhodnějšího pracovníka
</t>
  </si>
  <si>
    <t>Cílem kurzu je vybavit experty v praxi aplikovatelnými znalostmi, jež umožní snížit náklady efektivně, tedy při zachování kvality produktu a konkurenceschopnosti firmy.</t>
  </si>
  <si>
    <t xml:space="preserve">Identifikace hlavních nákladových položek ve firmě dle oblasti vzniku
Identifikace hlavních nákladových položek dle druhu nákladu
Standardní cesty ke snižování nákladů a jejich výhody a nevýhody
Moderní přístupy ke snižování nákladů a jejich výhody a nevýhod
</t>
  </si>
  <si>
    <t>4x Podbořany, 1x Nýřany, 1x Horšovský Týn, 2X Plzeň, 1x Žatec</t>
  </si>
  <si>
    <t>2x Podbořany, 2x Plzeň, 1x Žatec</t>
  </si>
  <si>
    <t>1x Podbořany, 1x Horšovský Týn, 2x Plzeň, 1x Žatec</t>
  </si>
  <si>
    <t>1x Nýřany, 3x Tachov, 1x Horšovský Týn</t>
  </si>
  <si>
    <t>2x Tachov</t>
  </si>
  <si>
    <t>1x Podbořany, 1x Nýřany, 2x Plzeň</t>
  </si>
  <si>
    <t>1x Nýřany, 2x Plzeň, 1x Horšovský Týn</t>
  </si>
  <si>
    <t>1x Nýřany, 2x Tachov, 4x Plzeň, 1x Žatec</t>
  </si>
  <si>
    <t>1x Podbořany, 1x Tachov, 2x Plzeň, 1x Žatec</t>
  </si>
  <si>
    <t>Asertivní jednání (jednodenní)</t>
  </si>
  <si>
    <t>1x Plzeň, 1x Horšovský Týn</t>
  </si>
  <si>
    <t>Firemní kultura (jednodenní)</t>
  </si>
  <si>
    <t>1x Plzeň, 1x Žatec</t>
  </si>
  <si>
    <t>Nastavení cílů                                                                 Struktura hodnotícího rozhovoru.
Metodika hodnocení
Zpětná vazba
Komunikace</t>
  </si>
  <si>
    <t>Jednání a vyjednávání (jednodenní)</t>
  </si>
  <si>
    <t>Image obchodníka (jednodenní)</t>
  </si>
  <si>
    <t>Koučink (jednodenní)</t>
  </si>
  <si>
    <t>Kreativní metody v řízení (jednodenní)</t>
  </si>
  <si>
    <t>Marketingový a komunikační mix (jednodenní)</t>
  </si>
  <si>
    <t>Nátlakové metody - jak se bránit (jednodenní)</t>
  </si>
  <si>
    <t>Osobnostní typologie zákazníka (jednodenní)</t>
  </si>
  <si>
    <t>Pokročilé vyjednávací techniky (jednodenní)</t>
  </si>
  <si>
    <t>Projektové řízení (jednodenní)</t>
  </si>
  <si>
    <t>Psychologie v obchodě (jednodenní)</t>
  </si>
  <si>
    <t>Štíhlá výroba (konkrétní systémy) (jednodenní</t>
  </si>
  <si>
    <t>Vedení a koučink zaměstnanců (jednodenní)</t>
  </si>
  <si>
    <t>Vnitrofiremní komunikace (jednodenní)</t>
  </si>
  <si>
    <t>Vyjednávání a argumentace (jednodenní)</t>
  </si>
  <si>
    <t>Cílem jedosáhnout plynulé předávání pracovních nebo zaměstnaneckých informací, zlepšování pracovního prostředí a plynulosti procesů.</t>
  </si>
  <si>
    <t>Komunikace od managementu k zaměstnancům (vertikální komunikace) a zpět je důležitá pro přenos všech provozních, řídicích i strategických informací,  komunikace na členy managementu a mezi pracovníky</t>
  </si>
  <si>
    <t>Seznámit se s nástroji pro zlepšování procesů ve výrobě a možnostmi jejich využití.</t>
  </si>
  <si>
    <t>Analytické metody, využití informačních systému při optimalizaci procesů, využiží IS jako nástroje řízení, nejen jako evidenci dat, problémy spojené s optimalizací procesů plánování a řízení</t>
  </si>
  <si>
    <t>Přístupy k vedení lidí a optimalizace vlastního stylu vedení, vedení týmu, týmové role, charakteristika úspěšného týmu,  techniky podporování týmové synergie</t>
  </si>
  <si>
    <t>Zvýšit výkon týmu</t>
  </si>
  <si>
    <t>Pět kroků pro zvyšování produktivity, štíhlý výrobní proces a principy štíhlosti, identifikace ztrát vyskytujících se v procesu, plýtvání, odstraňování plýtvání, příčiny plýtvání, vymezení standardů a vizuální řízení, zvyšování produktivity zlepšováním procesů a toků, nástroje a metody podporující růst produktivity</t>
  </si>
  <si>
    <t>Cílem školení je odstranění ztrát, zajištění zvyšování produktivity a zlepšení procesů.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</si>
</sst>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9" x14ac:knownFonts="1">
    <font>
      <sz val="11"/>
      <color theme="1"/>
      <name val="Calibri"/>
      <family val="2"/>
      <charset val="238"/>
      <scheme val="minor"/>
    </font>
    <font>
      <sz val="11"/>
      <color theme="1"/>
      <name val="Calibri"/>
      <family val="2"/>
      <charset val="238"/>
      <scheme val="minor"/>
    </font>
    <font>
      <b/>
      <sz val="14"/>
      <name val="Calibri"/>
      <family val="2"/>
      <charset val="238"/>
      <scheme val="minor"/>
    </font>
    <font>
      <sz val="11"/>
      <name val="Calibri"/>
      <family val="2"/>
      <charset val="238"/>
      <scheme val="minor"/>
    </font>
    <font>
      <sz val="8"/>
      <name val="Arial"/>
      <family val="2"/>
      <charset val="238"/>
    </font>
    <font>
      <sz val="8"/>
      <name val="Calibri"/>
      <family val="2"/>
      <charset val="238"/>
      <scheme val="minor"/>
    </font>
    <font>
      <sz val="8"/>
      <color rgb="FF282D32"/>
      <name val="Roboto"/>
    </font>
    <font>
      <sz val="10"/>
      <color rgb="FF252526"/>
      <name val="Roboto"/>
    </font>
    <font>
      <sz val="8"/>
      <color rgb="FF696969"/>
      <name val="Arial"/>
      <family val="2"/>
      <charset val="238"/>
    </font>
  </fonts>
  <fills count="4">
    <fill>
      <patternFill patternType="none"/>
    </fill>
    <fill>
      <patternFill patternType="gray125"/>
    </fill>
    <fill>
      <patternFill patternType="solid">
        <fgColor rgb="FFCC66FF"/>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2">
    <xf borderId="0" fillId="0" fontId="0" numFmtId="0"/>
    <xf applyAlignment="0" applyBorder="0" applyFill="0" applyFont="0" applyProtection="0" borderId="0" fillId="0" fontId="1" numFmtId="43"/>
  </cellStyleXfs>
  <cellXfs count="48">
    <xf borderId="0" fillId="0" fontId="0" numFmtId="0" xfId="0"/>
    <xf applyAlignment="1" applyBorder="1" applyFont="1" applyNumberFormat="1" applyProtection="1" borderId="1" fillId="0" fontId="3" numFmtId="1" xfId="0">
      <alignment horizontal="left" vertical="top"/>
      <protection locked="0"/>
    </xf>
    <xf applyAlignment="1" applyBorder="1" borderId="1" fillId="0" fontId="0" numFmtId="0" xfId="0">
      <alignment horizontal="left" vertical="top" wrapText="1"/>
    </xf>
    <xf applyAlignment="1" applyBorder="1" borderId="1" fillId="0" fontId="0" numFmtId="0" xfId="0">
      <alignment horizontal="left" vertical="top"/>
    </xf>
    <xf applyAlignment="1" borderId="0" fillId="0" fontId="0" numFmtId="0" xfId="0">
      <alignment horizontal="left" vertical="top"/>
    </xf>
    <xf applyAlignment="1" applyBorder="1" applyFill="1" applyFont="1" applyNumberFormat="1" applyProtection="1" borderId="2" fillId="3" fontId="3" numFmtId="1" xfId="0">
      <alignment horizontal="left" vertical="top"/>
      <protection locked="0"/>
    </xf>
    <xf applyAlignment="1" applyBorder="1" applyFill="1" applyFont="1" applyProtection="1" borderId="1" fillId="3" fontId="3" numFmtId="0" xfId="0">
      <alignment vertical="top"/>
    </xf>
    <xf applyAlignment="1" applyBorder="1" applyFill="1" applyFont="1" borderId="1" fillId="3" fontId="3" numFmtId="0" xfId="0">
      <alignment horizontal="left" vertical="top"/>
    </xf>
    <xf applyAlignment="1" applyBorder="1" applyFill="1" applyFont="1" borderId="1" fillId="3" fontId="3" numFmtId="0" xfId="0">
      <alignment vertical="top"/>
    </xf>
    <xf applyAlignment="1" applyBorder="1" applyFill="1" applyFont="1" borderId="1" fillId="3" fontId="3" numFmtId="0" xfId="0">
      <alignment vertical="top" wrapText="1"/>
    </xf>
    <xf applyAlignment="1" applyBorder="1" applyFill="1" applyFont="1" applyNumberFormat="1" applyProtection="1" borderId="1" fillId="3" fontId="3" numFmtId="1" xfId="0">
      <alignment horizontal="left" vertical="top"/>
      <protection locked="0"/>
    </xf>
    <xf applyAlignment="1" applyBorder="1" applyFill="1" applyFont="1" applyNumberFormat="1" applyProtection="1" borderId="3" fillId="3" fontId="3" numFmtId="1" xfId="0">
      <alignment horizontal="left" vertical="top"/>
      <protection locked="0"/>
    </xf>
    <xf applyAlignment="1" applyBorder="1" borderId="1" fillId="0" fontId="0" numFmtId="0" xfId="0">
      <alignment vertical="top"/>
    </xf>
    <xf applyAlignment="1" applyBorder="1" applyFont="1" applyNumberFormat="1" applyProtection="1" borderId="3" fillId="0" fontId="3" numFmtId="1" xfId="0">
      <alignment horizontal="left" vertical="top"/>
      <protection locked="0"/>
    </xf>
    <xf applyAlignment="1" applyBorder="1" borderId="1" fillId="0" fontId="0" numFmtId="0" xfId="0">
      <alignment vertical="top" wrapText="1"/>
    </xf>
    <xf applyAlignment="1" applyBorder="1" borderId="4" fillId="0" fontId="0" numFmtId="0" xfId="0">
      <alignment horizontal="left" vertical="top"/>
    </xf>
    <xf applyAlignment="1" borderId="0" fillId="0" fontId="0" numFmtId="0" xfId="0">
      <alignment vertical="top"/>
    </xf>
    <xf applyAlignment="1" applyBorder="1" applyFont="1" borderId="1" fillId="0" fontId="3" numFmtId="0" xfId="0">
      <alignment vertical="top" wrapText="1"/>
    </xf>
    <xf applyAlignment="1" applyBorder="1" applyFill="1" borderId="1" fillId="0" fontId="0" numFmtId="0" xfId="0">
      <alignment horizontal="left" vertical="top"/>
    </xf>
    <xf applyAlignment="1" applyBorder="1" applyFont="1" borderId="1" fillId="0" fontId="3" numFmtId="0" xfId="0">
      <alignment horizontal="left" vertical="top"/>
    </xf>
    <xf applyAlignment="1" applyBorder="1" applyFill="1" applyFont="1" applyNumberFormat="1" borderId="1" fillId="2" fontId="2" numFmtId="49" xfId="0">
      <alignment horizontal="left" vertical="top" wrapText="1"/>
    </xf>
    <xf applyAlignment="1" applyBorder="1" applyFill="1" applyFont="1" borderId="1" fillId="3" fontId="4" numFmtId="0" xfId="0">
      <alignment vertical="top"/>
    </xf>
    <xf applyAlignment="1" applyBorder="1" applyFont="1" borderId="1" fillId="0" fontId="4" numFmtId="0" xfId="0">
      <alignment vertical="top"/>
    </xf>
    <xf applyAlignment="1" applyBorder="1" applyFont="1" borderId="1" fillId="0" fontId="3" numFmtId="0" xfId="0">
      <alignment horizontal="left" vertical="top" wrapText="1"/>
    </xf>
    <xf applyAlignment="1" applyBorder="1" applyFill="1" applyFont="1" borderId="1" fillId="0" fontId="3" numFmtId="0" xfId="0">
      <alignment horizontal="left" vertical="top"/>
    </xf>
    <xf applyAlignment="1" borderId="0" fillId="0" fontId="0" numFmtId="0" xfId="0">
      <alignment horizontal="left" vertical="top" wrapText="1"/>
    </xf>
    <xf applyAlignment="1" applyBorder="1" applyFont="1" borderId="0" fillId="0" fontId="3" numFmtId="0" xfId="0">
      <alignment horizontal="left" vertical="top" wrapText="1"/>
    </xf>
    <xf applyAlignment="1" applyBorder="1" applyFont="1" applyNumberFormat="1" borderId="1" fillId="0" fontId="3" numFmtId="49" xfId="0">
      <alignment horizontal="left" vertical="top" wrapText="1"/>
    </xf>
    <xf applyAlignment="1" applyBorder="1" applyFill="1" applyFont="1" borderId="1" fillId="0" fontId="3" numFmtId="0" xfId="0">
      <alignment horizontal="left" vertical="top" wrapText="1"/>
    </xf>
    <xf applyAlignment="1" applyBorder="1" applyFill="1" applyFont="1" borderId="1" fillId="3" fontId="3" numFmtId="0" xfId="0">
      <alignment horizontal="left" vertical="top" wrapText="1"/>
    </xf>
    <xf applyAlignment="1" applyBorder="1" applyFill="1" applyFont="1" applyNumberFormat="1" borderId="1" fillId="3" fontId="3" numFmtId="49" xfId="0">
      <alignment horizontal="left" vertical="top" wrapText="1"/>
    </xf>
    <xf applyAlignment="1" applyFont="1" borderId="0" fillId="0" fontId="0" numFmtId="43" xfId="1">
      <alignment vertical="top"/>
    </xf>
    <xf applyAlignment="1" applyFont="1" borderId="0" fillId="0" fontId="0" numFmtId="43" xfId="1">
      <alignment horizontal="left" vertical="top"/>
    </xf>
    <xf applyAlignment="1" borderId="0" fillId="0" fontId="0" numFmtId="0" xfId="0">
      <alignment vertical="top" wrapText="1"/>
    </xf>
    <xf applyAlignment="1" applyBorder="1" applyFill="1" applyFont="1" applyProtection="1" borderId="1" fillId="0" fontId="4" numFmtId="0" xfId="0">
      <alignment vertical="top"/>
    </xf>
    <xf applyAlignment="1" applyBorder="1" applyFill="1" applyFont="1" borderId="1" fillId="0" fontId="4" numFmtId="0" xfId="0">
      <alignment vertical="top"/>
    </xf>
    <xf applyAlignment="1" applyBorder="1" applyFill="1" applyFont="1" borderId="1" fillId="0" fontId="3" numFmtId="0" xfId="0">
      <alignment vertical="top"/>
    </xf>
    <xf applyAlignment="1" applyBorder="1" applyFill="1" applyFont="1" applyNumberFormat="1" borderId="1" fillId="0" fontId="3" numFmtId="49" xfId="0">
      <alignment vertical="top" wrapText="1"/>
    </xf>
    <xf applyFont="1" borderId="0" fillId="0" fontId="0" numFmtId="43" xfId="1"/>
    <xf applyAlignment="1" applyBorder="1" applyFill="1" borderId="1" fillId="3" fontId="0" numFmtId="0" xfId="0">
      <alignment vertical="top" wrapText="1"/>
    </xf>
    <xf applyAlignment="1" borderId="0" fillId="0" fontId="0" numFmtId="0" xfId="0">
      <alignment wrapText="1"/>
    </xf>
    <xf applyAlignment="1" applyFont="1" borderId="0" fillId="0" fontId="6" numFmtId="0" xfId="0">
      <alignment horizontal="left" indent="1" vertical="center" wrapText="1"/>
    </xf>
    <xf applyAlignment="1" applyBorder="1" applyFill="1" borderId="1" fillId="0" fontId="0" numFmtId="0" xfId="0">
      <alignment horizontal="left" vertical="top" wrapText="1"/>
    </xf>
    <xf applyAlignment="1" applyFont="1" borderId="0" fillId="0" fontId="7" numFmtId="0" xfId="0">
      <alignment vertical="top" wrapText="1"/>
    </xf>
    <xf applyAlignment="1" applyFont="1" borderId="0" fillId="0" fontId="8" numFmtId="0" xfId="0">
      <alignment vertical="center" wrapText="1"/>
    </xf>
    <xf applyFont="1" borderId="0" fillId="0" fontId="8" numFmtId="0" xfId="0"/>
    <xf applyAlignment="1" applyFill="1" applyFont="1" borderId="0" fillId="0" fontId="7" numFmtId="0" xfId="0">
      <alignment vertical="top" wrapText="1"/>
    </xf>
    <xf applyAlignment="1" applyBorder="1" applyFill="1" applyFont="1" applyNumberFormat="1" borderId="1" fillId="0" fontId="3" numFmtId="49" xfId="0">
      <alignment horizontal="left" vertical="top" wrapText="1"/>
    </xf>
  </cellXfs>
  <cellStyles count="2">
    <cellStyle builtinId="3" name="Čárka" xfId="1"/>
    <cellStyle builtinId="0" name="Normální" xfId="0"/>
  </cellStyles>
  <dxfs count="0"/>
  <tableStyles count="0" defaultPivotStyle="PivotStyleLight16"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theme/theme1.xml" Type="http://schemas.openxmlformats.org/officeDocument/2006/relationships/theme"/>
<Relationship Id="rId5" Target="styles.xml" Type="http://schemas.openxmlformats.org/officeDocument/2006/relationships/styles"/>
<Relationship Id="rId6" Target="sharedStrings.xml" Type="http://schemas.openxmlformats.org/officeDocument/2006/relationships/sharedStrings"/>
<Relationship Id="rId7" Target="calcChain.xml" Type="http://schemas.openxmlformats.org/officeDocument/2006/relationships/calcChain"/>
</Relationships>

</file>

<file path=xl/theme/theme1.xml><?xml version="1.0" encoding="utf-8"?>
<a:theme xmlns:a="http://schemas.openxmlformats.org/drawingml/2006/main" name="Motiv Office">
  <a:themeElements>
    <a:clrScheme name="Kancelář">
      <a:dk1>
        <a:sysClr lastClr="000000" val="windowText"/>
      </a:dk1>
      <a:lt1>
        <a:sysClr lastClr="FFFFFF" val="window"/>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panose="020F0302020204030204"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algn="ctr" cap="flat" cmpd="sng" w="6350">
          <a:solidFill>
            <a:schemeClr val="phClr"/>
          </a:solidFill>
          <a:prstDash val="solid"/>
          <a:miter lim="800000"/>
        </a:ln>
        <a:ln algn="ctr" cap="flat" cmpd="sng" w="12700">
          <a:solidFill>
            <a:schemeClr val="phClr"/>
          </a:solidFill>
          <a:prstDash val="solid"/>
          <a:miter lim="800000"/>
        </a:ln>
        <a:ln algn="ctr" cap="flat" cmpd="sng" w="19050">
          <a:solidFill>
            <a:schemeClr val="phClr"/>
          </a:solidFill>
          <a:prstDash val="solid"/>
          <a:miter lim="800000"/>
        </a:ln>
      </a:lnStyleLst>
      <a:effectStyleLst>
        <a:effectStyle>
          <a:effectLst/>
        </a:effectStyle>
        <a:effectStyle>
          <a:effectLst/>
        </a:effectStyle>
        <a:effectStyle>
          <a:effectLst>
            <a:outerShdw algn="ctr" blurRad="57150" dir="5400000" dist="19050"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id="{62F939B6-93AF-4DB8-9C6B-D6C7DFDC589F}" name="Office Theme" vid="{4A3C46E8-61CC-4603-A589-7422A47A8E4A}"/>
    </a:ext>
  </a:extLst>
</a:theme>
</file>

<file path=xl/worksheets/_rels/sheet1.xml.rels><?xml version="1.0" encoding="UTF-8" standalone="yes"?>
<Relationships xmlns="http://schemas.openxmlformats.org/package/2006/relationships">
<Relationship Id="rId1" Target="../printerSettings/printerSettings1.bin" Type="http://schemas.openxmlformats.org/officeDocument/2006/relationships/printerSettings"/>
</Relationships>

</file>

<file path=xl/worksheets/_rels/sheet2.xml.rels><?xml version="1.0" encoding="UTF-8" standalone="yes"?>
<Relationships xmlns="http://schemas.openxmlformats.org/package/2006/relationships">
<Relationship Id="rId1" Target="../printerSettings/printerSettings2.bin" Type="http://schemas.openxmlformats.org/officeDocument/2006/relationships/printerSettings"/>
</Relationships>

</file>

<file path=xl/worksheets/_rels/sheet3.xml.rels><?xml version="1.0" encoding="UTF-8" standalone="yes"?>
<Relationships xmlns="http://schemas.openxmlformats.org/package/2006/relationships">
<Relationship Id="rId1" Target="../printerSettings/printerSettings3.bin" Type="http://schemas.openxmlformats.org/officeDocument/2006/relationships/printerSettings"/>
</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BCD94-D095-4EBB-8373-BBDCB59A89B3}">
  <sheetPr>
    <pageSetUpPr fitToPage="1"/>
  </sheetPr>
  <dimension ref="A1:I17"/>
  <sheetViews>
    <sheetView tabSelected="1" workbookViewId="0" zoomScale="50" zoomScaleNormal="50">
      <selection activeCell="F17" sqref="F17"/>
    </sheetView>
  </sheetViews>
  <sheetFormatPr defaultColWidth="8.77734375" defaultRowHeight="14.4" x14ac:dyDescent="0.3"/>
  <cols>
    <col min="1" max="1" customWidth="true" style="16" width="6.77734375" collapsed="false"/>
    <col min="2" max="2" customWidth="true" style="16" width="39.5546875" collapsed="false"/>
    <col min="3" max="3" customWidth="true" style="33" width="21.33203125" collapsed="false"/>
    <col min="4" max="4" customWidth="true" style="16" width="13.77734375" collapsed="false"/>
    <col min="5" max="5" customWidth="true" style="16" width="20.21875" collapsed="false"/>
    <col min="6" max="6" customWidth="true" style="16" width="36.88671875" collapsed="false"/>
    <col min="7" max="7" customWidth="true" style="16" width="33.21875" collapsed="false"/>
    <col min="8" max="8" customWidth="true" style="16" width="39.5546875" collapsed="false"/>
    <col min="9" max="9" bestFit="true" customWidth="true" style="16" width="19.21875" collapsed="false"/>
    <col min="10" max="16384" style="16" width="8.77734375" collapsed="false"/>
  </cols>
  <sheetData>
    <row ht="54" r="1" spans="1:9" x14ac:dyDescent="0.3">
      <c r="A1" s="20" t="s">
        <v>0</v>
      </c>
      <c r="B1" s="20" t="s">
        <v>1</v>
      </c>
      <c r="C1" s="20" t="s">
        <v>2</v>
      </c>
      <c r="D1" s="20" t="s">
        <v>3</v>
      </c>
      <c r="E1" s="20" t="s">
        <v>124</v>
      </c>
      <c r="F1" s="20" t="s">
        <v>4</v>
      </c>
      <c r="G1" s="20" t="s">
        <v>5</v>
      </c>
      <c r="H1" s="20" t="s">
        <v>6</v>
      </c>
      <c r="I1" s="20" t="s">
        <v>7</v>
      </c>
    </row>
    <row ht="288" r="2" spans="1:9" x14ac:dyDescent="0.3">
      <c r="A2" s="1" t="s">
        <v>8</v>
      </c>
      <c r="B2" s="24" t="s">
        <v>141</v>
      </c>
      <c r="C2" s="28" t="s">
        <v>143</v>
      </c>
      <c r="D2" s="24">
        <v>6</v>
      </c>
      <c r="E2" s="24">
        <f>D2</f>
        <v>6</v>
      </c>
      <c r="F2" s="23" t="s">
        <v>144</v>
      </c>
      <c r="G2" s="28" t="s">
        <v>147</v>
      </c>
      <c r="H2" s="17" t="s">
        <v>75</v>
      </c>
      <c r="I2" s="19" t="s">
        <v>10</v>
      </c>
    </row>
    <row ht="187.2" r="3" spans="1:9" x14ac:dyDescent="0.3">
      <c r="A3" s="1" t="s">
        <v>8</v>
      </c>
      <c r="B3" s="24" t="s">
        <v>142</v>
      </c>
      <c r="C3" s="28" t="s">
        <v>9</v>
      </c>
      <c r="D3" s="24">
        <v>2</v>
      </c>
      <c r="E3" s="24">
        <f>D3</f>
        <v>2</v>
      </c>
      <c r="F3" s="23" t="s">
        <v>145</v>
      </c>
      <c r="G3" s="28" t="s">
        <v>146</v>
      </c>
      <c r="H3" s="17" t="s">
        <v>75</v>
      </c>
      <c r="I3" s="19" t="s">
        <v>10</v>
      </c>
    </row>
    <row ht="187.2" r="4" spans="1:9" x14ac:dyDescent="0.3">
      <c r="A4" s="1" t="s">
        <v>8</v>
      </c>
      <c r="B4" s="24" t="s">
        <v>103</v>
      </c>
      <c r="C4" s="28" t="s">
        <v>9</v>
      </c>
      <c r="D4" s="24">
        <v>2</v>
      </c>
      <c r="E4" s="24">
        <f>D4</f>
        <v>2</v>
      </c>
      <c r="F4" s="23" t="s">
        <v>104</v>
      </c>
      <c r="G4" s="23" t="s">
        <v>105</v>
      </c>
      <c r="H4" s="17" t="s">
        <v>75</v>
      </c>
      <c r="I4" s="19" t="s">
        <v>10</v>
      </c>
    </row>
    <row ht="187.2" r="5" spans="1:9" x14ac:dyDescent="0.3">
      <c r="A5" s="1" t="s">
        <v>8</v>
      </c>
      <c r="B5" s="24" t="s">
        <v>84</v>
      </c>
      <c r="C5" s="28" t="s">
        <v>206</v>
      </c>
      <c r="D5" s="18">
        <v>9</v>
      </c>
      <c r="E5" s="24">
        <f ref="E5:E15" si="0" t="shared">D5</f>
        <v>9</v>
      </c>
      <c r="F5" s="2" t="s">
        <v>40</v>
      </c>
      <c r="G5" s="2" t="s">
        <v>68</v>
      </c>
      <c r="H5" s="17" t="s">
        <v>75</v>
      </c>
      <c r="I5" s="3" t="s">
        <v>10</v>
      </c>
    </row>
    <row ht="187.2" r="6" spans="1:9" x14ac:dyDescent="0.3">
      <c r="A6" s="1" t="s">
        <v>8</v>
      </c>
      <c r="B6" s="24" t="s">
        <v>11</v>
      </c>
      <c r="C6" s="28" t="s">
        <v>207</v>
      </c>
      <c r="D6" s="24">
        <v>5</v>
      </c>
      <c r="E6" s="24">
        <f si="0" t="shared"/>
        <v>5</v>
      </c>
      <c r="F6" s="2" t="s">
        <v>12</v>
      </c>
      <c r="G6" s="2" t="s">
        <v>69</v>
      </c>
      <c r="H6" s="17" t="s">
        <v>75</v>
      </c>
      <c r="I6" s="3" t="s">
        <v>10</v>
      </c>
    </row>
    <row ht="187.2" r="7" spans="1:9" x14ac:dyDescent="0.3">
      <c r="A7" s="1" t="s">
        <v>8</v>
      </c>
      <c r="B7" s="24" t="s">
        <v>85</v>
      </c>
      <c r="C7" s="28" t="s">
        <v>208</v>
      </c>
      <c r="D7" s="18">
        <v>5</v>
      </c>
      <c r="E7" s="24">
        <f si="0" t="shared"/>
        <v>5</v>
      </c>
      <c r="F7" s="2" t="s">
        <v>41</v>
      </c>
      <c r="G7" s="2" t="s">
        <v>49</v>
      </c>
      <c r="H7" s="17" t="s">
        <v>75</v>
      </c>
      <c r="I7" s="3" t="s">
        <v>10</v>
      </c>
    </row>
    <row ht="187.2" r="8" spans="1:9" x14ac:dyDescent="0.3">
      <c r="A8" s="1" t="s">
        <v>8</v>
      </c>
      <c r="B8" s="24" t="s">
        <v>140</v>
      </c>
      <c r="C8" s="28" t="s">
        <v>183</v>
      </c>
      <c r="D8" s="18">
        <v>5</v>
      </c>
      <c r="E8" s="24">
        <f>D8</f>
        <v>5</v>
      </c>
      <c r="F8" s="23" t="s">
        <v>167</v>
      </c>
      <c r="G8" s="2" t="s">
        <v>166</v>
      </c>
      <c r="H8" s="17" t="s">
        <v>75</v>
      </c>
      <c r="I8" s="3" t="s">
        <v>10</v>
      </c>
    </row>
    <row ht="201.6" r="9" spans="1:9" x14ac:dyDescent="0.3">
      <c r="A9" s="1" t="s">
        <v>8</v>
      </c>
      <c r="B9" s="24" t="s">
        <v>120</v>
      </c>
      <c r="C9" s="28" t="s">
        <v>122</v>
      </c>
      <c r="D9" s="18">
        <v>4</v>
      </c>
      <c r="E9" s="24">
        <f si="0" t="shared"/>
        <v>4</v>
      </c>
      <c r="F9" s="2" t="s">
        <v>13</v>
      </c>
      <c r="G9" s="2" t="s">
        <v>70</v>
      </c>
      <c r="H9" s="17" t="s">
        <v>75</v>
      </c>
      <c r="I9" s="3" t="s">
        <v>10</v>
      </c>
    </row>
    <row ht="201.6" r="10" spans="1:9" x14ac:dyDescent="0.3">
      <c r="A10" s="1" t="s">
        <v>8</v>
      </c>
      <c r="B10" s="24" t="s">
        <v>121</v>
      </c>
      <c r="C10" s="28" t="s">
        <v>165</v>
      </c>
      <c r="D10" s="18">
        <v>2</v>
      </c>
      <c r="E10" s="24">
        <f si="0" t="shared"/>
        <v>2</v>
      </c>
      <c r="F10" s="2" t="s">
        <v>13</v>
      </c>
      <c r="G10" s="2" t="s">
        <v>70</v>
      </c>
      <c r="H10" s="17" t="s">
        <v>75</v>
      </c>
      <c r="I10" s="3" t="s">
        <v>10</v>
      </c>
    </row>
    <row ht="259.2" r="11" spans="1:9" x14ac:dyDescent="0.3">
      <c r="A11" s="1" t="s">
        <v>8</v>
      </c>
      <c r="B11" s="24" t="s">
        <v>38</v>
      </c>
      <c r="C11" s="28" t="s">
        <v>209</v>
      </c>
      <c r="D11" s="18">
        <v>5</v>
      </c>
      <c r="E11" s="24">
        <f si="0" t="shared"/>
        <v>5</v>
      </c>
      <c r="F11" s="2" t="s">
        <v>118</v>
      </c>
      <c r="G11" s="2" t="s">
        <v>83</v>
      </c>
      <c r="H11" s="17" t="s">
        <v>75</v>
      </c>
      <c r="I11" s="3" t="s">
        <v>10</v>
      </c>
    </row>
    <row ht="187.2" r="12" spans="1:9" x14ac:dyDescent="0.3">
      <c r="A12" s="1" t="s">
        <v>8</v>
      </c>
      <c r="B12" s="24" t="s">
        <v>14</v>
      </c>
      <c r="C12" s="28" t="s">
        <v>184</v>
      </c>
      <c r="D12" s="18">
        <v>4</v>
      </c>
      <c r="E12" s="24">
        <f si="0" t="shared"/>
        <v>4</v>
      </c>
      <c r="F12" s="2" t="s">
        <v>15</v>
      </c>
      <c r="G12" s="2" t="s">
        <v>73</v>
      </c>
      <c r="H12" s="17" t="s">
        <v>75</v>
      </c>
      <c r="I12" s="3" t="s">
        <v>10</v>
      </c>
    </row>
    <row ht="187.2" r="13" spans="1:9" x14ac:dyDescent="0.3">
      <c r="A13" s="1" t="s">
        <v>8</v>
      </c>
      <c r="B13" s="24" t="s">
        <v>39</v>
      </c>
      <c r="C13" s="28" t="s">
        <v>210</v>
      </c>
      <c r="D13" s="18">
        <v>2</v>
      </c>
      <c r="E13" s="24">
        <f si="0" t="shared"/>
        <v>2</v>
      </c>
      <c r="F13" s="2" t="s">
        <v>86</v>
      </c>
      <c r="G13" s="2" t="s">
        <v>71</v>
      </c>
      <c r="H13" s="17" t="s">
        <v>75</v>
      </c>
      <c r="I13" s="3" t="s">
        <v>10</v>
      </c>
    </row>
    <row ht="187.2" r="14" spans="1:9" x14ac:dyDescent="0.3">
      <c r="A14" s="1" t="s">
        <v>8</v>
      </c>
      <c r="B14" s="24" t="s">
        <v>16</v>
      </c>
      <c r="C14" s="28" t="s">
        <v>9</v>
      </c>
      <c r="D14" s="18">
        <v>2</v>
      </c>
      <c r="E14" s="24">
        <f si="0" t="shared"/>
        <v>2</v>
      </c>
      <c r="F14" s="2" t="s">
        <v>17</v>
      </c>
      <c r="G14" s="2" t="s">
        <v>72</v>
      </c>
      <c r="H14" s="17" t="s">
        <v>75</v>
      </c>
      <c r="I14" s="3" t="s">
        <v>10</v>
      </c>
    </row>
    <row ht="187.2" r="15" spans="1:9" x14ac:dyDescent="0.3">
      <c r="A15" s="1" t="s">
        <v>8</v>
      </c>
      <c r="B15" s="24" t="s">
        <v>18</v>
      </c>
      <c r="C15" s="28" t="s">
        <v>9</v>
      </c>
      <c r="D15" s="18">
        <v>2</v>
      </c>
      <c r="E15" s="24">
        <f si="0" t="shared"/>
        <v>2</v>
      </c>
      <c r="F15" s="2" t="s">
        <v>19</v>
      </c>
      <c r="G15" s="2" t="s">
        <v>74</v>
      </c>
      <c r="H15" s="17" t="s">
        <v>75</v>
      </c>
      <c r="I15" s="3" t="s">
        <v>10</v>
      </c>
    </row>
    <row ht="216" r="16" spans="1:9" x14ac:dyDescent="0.3">
      <c r="A16" s="1" t="s">
        <v>8</v>
      </c>
      <c r="B16" s="24" t="s">
        <v>87</v>
      </c>
      <c r="C16" s="28" t="s">
        <v>116</v>
      </c>
      <c r="D16" s="18">
        <v>1</v>
      </c>
      <c r="E16" s="24">
        <f>D16*3</f>
        <v>3</v>
      </c>
      <c r="F16" s="2" t="s">
        <v>107</v>
      </c>
      <c r="G16" s="2" t="s">
        <v>48</v>
      </c>
      <c r="H16" s="17" t="s">
        <v>75</v>
      </c>
      <c r="I16" s="3" t="s">
        <v>10</v>
      </c>
    </row>
    <row r="17" spans="4:6" x14ac:dyDescent="0.3">
      <c r="D17" s="16">
        <f>SUM(D2:D16)</f>
        <v>56</v>
      </c>
      <c r="E17" s="16">
        <f>SUM(E2:E16)</f>
        <v>58</v>
      </c>
      <c r="F17" s="31"/>
    </row>
  </sheetData>
  <pageMargins bottom="0.78740157499999996" footer="0.3" header="0.3" left="0.7" right="0.7" top="0.78740157499999996"/>
  <pageSetup fitToHeight="0" orientation="portrait" paperSize="9" r:id="rId1" scale="37"/>
</worksheet>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9CE33-2976-440C-B7DC-4F85FEF5DB4E}">
  <sheetPr>
    <pageSetUpPr fitToPage="1"/>
  </sheetPr>
  <dimension ref="A1:M61"/>
  <sheetViews>
    <sheetView topLeftCell="A45" workbookViewId="0" zoomScale="55" zoomScaleNormal="55">
      <selection activeCell="F47" sqref="F47"/>
    </sheetView>
  </sheetViews>
  <sheetFormatPr defaultColWidth="8.77734375" defaultRowHeight="14.4" x14ac:dyDescent="0.3"/>
  <cols>
    <col min="1" max="1" customWidth="true" style="4" width="8.88671875" collapsed="false"/>
    <col min="2" max="2" customWidth="true" style="25" width="45.109375" collapsed="false"/>
    <col min="3" max="3" bestFit="true" customWidth="true" style="25" width="18.5546875" collapsed="false"/>
    <col min="4" max="4" customWidth="true" style="4" width="12.33203125" collapsed="false"/>
    <col min="5" max="5" customWidth="true" style="4" width="15.6640625" collapsed="false"/>
    <col min="6" max="6" customWidth="true" style="4" width="30.77734375" collapsed="false"/>
    <col min="7" max="7" customWidth="true" style="4" width="44.21875" collapsed="false"/>
    <col min="8" max="8" customWidth="true" style="4" width="41.77734375" collapsed="false"/>
    <col min="9" max="9" bestFit="true" customWidth="true" style="4" width="20.21875" collapsed="false"/>
    <col min="10" max="16384" style="4" width="8.77734375" collapsed="false"/>
  </cols>
  <sheetData>
    <row ht="54" r="1" spans="1:9" x14ac:dyDescent="0.3">
      <c r="A1" s="20" t="s">
        <v>0</v>
      </c>
      <c r="B1" s="20" t="s">
        <v>1</v>
      </c>
      <c r="C1" s="20" t="s">
        <v>2</v>
      </c>
      <c r="D1" s="20" t="s">
        <v>3</v>
      </c>
      <c r="E1" s="20" t="s">
        <v>124</v>
      </c>
      <c r="F1" s="20" t="s">
        <v>4</v>
      </c>
      <c r="G1" s="20" t="s">
        <v>5</v>
      </c>
      <c r="H1" s="20" t="s">
        <v>6</v>
      </c>
      <c r="I1" s="20" t="s">
        <v>7</v>
      </c>
    </row>
    <row ht="187.2" r="2" spans="1:9" x14ac:dyDescent="0.3">
      <c r="A2" s="1" t="s">
        <v>197</v>
      </c>
      <c r="B2" s="28" t="s">
        <v>215</v>
      </c>
      <c r="C2" s="28" t="s">
        <v>211</v>
      </c>
      <c r="D2" s="24">
        <v>4</v>
      </c>
      <c r="E2" s="24">
        <f>D2</f>
        <v>4</v>
      </c>
      <c r="F2" s="23" t="s">
        <v>65</v>
      </c>
      <c r="G2" s="27" t="s">
        <v>66</v>
      </c>
      <c r="H2" s="27" t="s">
        <v>194</v>
      </c>
      <c r="I2" s="19" t="s">
        <v>27</v>
      </c>
    </row>
    <row ht="187.2" r="3" spans="1:9" x14ac:dyDescent="0.3">
      <c r="A3" s="1" t="s">
        <v>197</v>
      </c>
      <c r="B3" s="28" t="s">
        <v>113</v>
      </c>
      <c r="C3" s="28" t="s">
        <v>216</v>
      </c>
      <c r="D3" s="24">
        <v>2</v>
      </c>
      <c r="E3" s="24">
        <v>4</v>
      </c>
      <c r="F3" s="29" t="s">
        <v>28</v>
      </c>
      <c r="G3" s="30" t="s">
        <v>67</v>
      </c>
      <c r="H3" s="27" t="s">
        <v>194</v>
      </c>
      <c r="I3" s="19" t="s">
        <v>27</v>
      </c>
    </row>
    <row ht="187.2" r="4" spans="1:9" x14ac:dyDescent="0.3">
      <c r="A4" s="1" t="s">
        <v>197</v>
      </c>
      <c r="B4" s="28" t="s">
        <v>89</v>
      </c>
      <c r="C4" s="28" t="s">
        <v>181</v>
      </c>
      <c r="D4" s="24">
        <v>5</v>
      </c>
      <c r="E4" s="24">
        <f ref="E4:E46" si="0" t="shared">D4</f>
        <v>5</v>
      </c>
      <c r="F4" s="23" t="s">
        <v>28</v>
      </c>
      <c r="G4" s="27" t="s">
        <v>67</v>
      </c>
      <c r="H4" s="27" t="s">
        <v>194</v>
      </c>
      <c r="I4" s="19" t="s">
        <v>27</v>
      </c>
    </row>
    <row ht="187.2" r="5" spans="1:9" x14ac:dyDescent="0.3">
      <c r="A5" s="1" t="s">
        <v>197</v>
      </c>
      <c r="B5" s="28" t="s">
        <v>90</v>
      </c>
      <c r="C5" s="28" t="s">
        <v>212</v>
      </c>
      <c r="D5" s="24">
        <v>4</v>
      </c>
      <c r="E5" s="24">
        <f si="0" t="shared"/>
        <v>4</v>
      </c>
      <c r="F5" s="23" t="s">
        <v>29</v>
      </c>
      <c r="G5" s="27" t="s">
        <v>76</v>
      </c>
      <c r="H5" s="27" t="s">
        <v>194</v>
      </c>
      <c r="I5" s="19" t="s">
        <v>27</v>
      </c>
    </row>
    <row ht="216" r="6" spans="1:9" x14ac:dyDescent="0.3">
      <c r="A6" s="1" t="s">
        <v>197</v>
      </c>
      <c r="B6" s="2" t="s">
        <v>217</v>
      </c>
      <c r="C6" s="2" t="s">
        <v>218</v>
      </c>
      <c r="D6" s="3">
        <v>2</v>
      </c>
      <c r="E6" s="24">
        <f si="0" t="shared"/>
        <v>2</v>
      </c>
      <c r="F6" s="2" t="s">
        <v>125</v>
      </c>
      <c r="G6" s="2" t="s">
        <v>126</v>
      </c>
      <c r="H6" s="27" t="s">
        <v>194</v>
      </c>
      <c r="I6" s="19" t="s">
        <v>27</v>
      </c>
    </row>
    <row ht="187.2" r="7" spans="1:9" x14ac:dyDescent="0.3">
      <c r="A7" s="1" t="s">
        <v>197</v>
      </c>
      <c r="B7" s="28" t="s">
        <v>123</v>
      </c>
      <c r="C7" s="28" t="s">
        <v>173</v>
      </c>
      <c r="D7" s="24">
        <v>3</v>
      </c>
      <c r="E7" s="24">
        <f si="0" t="shared"/>
        <v>3</v>
      </c>
      <c r="F7" s="23" t="s">
        <v>63</v>
      </c>
      <c r="G7" s="27" t="s">
        <v>219</v>
      </c>
      <c r="H7" s="27" t="s">
        <v>194</v>
      </c>
      <c r="I7" s="19" t="s">
        <v>27</v>
      </c>
    </row>
    <row ht="187.2" r="8" spans="1:9" x14ac:dyDescent="0.3">
      <c r="A8" s="1" t="s">
        <v>197</v>
      </c>
      <c r="B8" s="23" t="s">
        <v>221</v>
      </c>
      <c r="C8" s="2" t="s">
        <v>132</v>
      </c>
      <c r="D8" s="3">
        <v>1</v>
      </c>
      <c r="E8" s="24">
        <f si="0" t="shared"/>
        <v>1</v>
      </c>
      <c r="F8" s="2" t="s">
        <v>127</v>
      </c>
      <c r="G8" s="2" t="s">
        <v>128</v>
      </c>
      <c r="H8" s="27" t="s">
        <v>194</v>
      </c>
      <c r="I8" s="19" t="s">
        <v>27</v>
      </c>
    </row>
    <row ht="187.2" r="9" spans="1:9" x14ac:dyDescent="0.3">
      <c r="A9" s="1" t="s">
        <v>197</v>
      </c>
      <c r="B9" s="2" t="s">
        <v>220</v>
      </c>
      <c r="C9" s="2" t="s">
        <v>218</v>
      </c>
      <c r="D9" s="3">
        <v>2</v>
      </c>
      <c r="E9" s="24">
        <f si="0" t="shared"/>
        <v>2</v>
      </c>
      <c r="F9" s="23" t="s">
        <v>94</v>
      </c>
      <c r="G9" s="2" t="s">
        <v>129</v>
      </c>
      <c r="H9" s="27" t="s">
        <v>194</v>
      </c>
      <c r="I9" s="19" t="s">
        <v>27</v>
      </c>
    </row>
    <row ht="187.2" r="10" spans="1:9" x14ac:dyDescent="0.3">
      <c r="A10" s="1" t="s">
        <v>197</v>
      </c>
      <c r="B10" s="23" t="s">
        <v>137</v>
      </c>
      <c r="C10" s="2" t="s">
        <v>135</v>
      </c>
      <c r="D10" s="3">
        <v>1</v>
      </c>
      <c r="E10" s="24">
        <f>D10*2</f>
        <v>2</v>
      </c>
      <c r="F10" s="2" t="s">
        <v>130</v>
      </c>
      <c r="G10" s="2" t="s">
        <v>160</v>
      </c>
      <c r="H10" s="27" t="s">
        <v>194</v>
      </c>
      <c r="I10" s="19" t="s">
        <v>27</v>
      </c>
    </row>
    <row ht="187.2" r="11" spans="1:9" x14ac:dyDescent="0.3">
      <c r="A11" s="1" t="s">
        <v>197</v>
      </c>
      <c r="B11" s="23" t="s">
        <v>136</v>
      </c>
      <c r="C11" s="2" t="s">
        <v>132</v>
      </c>
      <c r="D11" s="3">
        <v>1</v>
      </c>
      <c r="E11" s="24">
        <f si="0" t="shared"/>
        <v>1</v>
      </c>
      <c r="F11" s="2" t="s">
        <v>130</v>
      </c>
      <c r="G11" s="2" t="s">
        <v>159</v>
      </c>
      <c r="H11" s="27" t="s">
        <v>194</v>
      </c>
      <c r="I11" s="19" t="s">
        <v>27</v>
      </c>
    </row>
    <row ht="187.2" r="12" spans="1:9" x14ac:dyDescent="0.3">
      <c r="A12" s="1" t="s">
        <v>197</v>
      </c>
      <c r="B12" s="28" t="s">
        <v>88</v>
      </c>
      <c r="C12" s="28" t="s">
        <v>132</v>
      </c>
      <c r="D12" s="24">
        <v>1</v>
      </c>
      <c r="E12" s="24">
        <f>D12*2</f>
        <v>2</v>
      </c>
      <c r="F12" s="23" t="s">
        <v>42</v>
      </c>
      <c r="G12" s="27" t="s">
        <v>77</v>
      </c>
      <c r="H12" s="27" t="s">
        <v>194</v>
      </c>
      <c r="I12" s="19" t="s">
        <v>27</v>
      </c>
    </row>
    <row ht="187.2" r="13" spans="1:9" x14ac:dyDescent="0.3">
      <c r="A13" s="1" t="s">
        <v>197</v>
      </c>
      <c r="B13" s="28" t="s">
        <v>37</v>
      </c>
      <c r="C13" s="28" t="s">
        <v>174</v>
      </c>
      <c r="D13" s="24">
        <v>5</v>
      </c>
      <c r="E13" s="24">
        <f si="0" t="shared"/>
        <v>5</v>
      </c>
      <c r="F13" s="23" t="s">
        <v>42</v>
      </c>
      <c r="G13" s="27" t="s">
        <v>77</v>
      </c>
      <c r="H13" s="27" t="s">
        <v>194</v>
      </c>
      <c r="I13" s="19" t="s">
        <v>27</v>
      </c>
    </row>
    <row ht="187.2" r="14" spans="1:9" x14ac:dyDescent="0.3">
      <c r="A14" s="1" t="s">
        <v>197</v>
      </c>
      <c r="B14" s="28" t="s">
        <v>100</v>
      </c>
      <c r="C14" s="28" t="s">
        <v>119</v>
      </c>
      <c r="D14" s="24">
        <v>5</v>
      </c>
      <c r="E14" s="24">
        <f si="0" t="shared"/>
        <v>5</v>
      </c>
      <c r="F14" s="23" t="s">
        <v>45</v>
      </c>
      <c r="G14" s="27" t="s">
        <v>46</v>
      </c>
      <c r="H14" s="27" t="s">
        <v>194</v>
      </c>
      <c r="I14" s="19" t="s">
        <v>27</v>
      </c>
    </row>
    <row ht="187.2" r="15" spans="1:9" x14ac:dyDescent="0.3">
      <c r="A15" s="1" t="s">
        <v>197</v>
      </c>
      <c r="B15" s="28" t="s">
        <v>108</v>
      </c>
      <c r="C15" s="28" t="s">
        <v>132</v>
      </c>
      <c r="D15" s="24">
        <v>1</v>
      </c>
      <c r="E15" s="24">
        <f>D15*2</f>
        <v>2</v>
      </c>
      <c r="F15" s="29" t="s">
        <v>56</v>
      </c>
      <c r="G15" s="30" t="s">
        <v>55</v>
      </c>
      <c r="H15" s="27" t="s">
        <v>194</v>
      </c>
      <c r="I15" s="19" t="s">
        <v>27</v>
      </c>
    </row>
    <row ht="187.2" r="16" spans="1:9" x14ac:dyDescent="0.3">
      <c r="A16" s="1" t="s">
        <v>197</v>
      </c>
      <c r="B16" s="28" t="s">
        <v>152</v>
      </c>
      <c r="C16" s="28" t="s">
        <v>171</v>
      </c>
      <c r="D16" s="24">
        <v>4</v>
      </c>
      <c r="E16" s="24">
        <f si="0" t="shared"/>
        <v>4</v>
      </c>
      <c r="F16" s="23" t="s">
        <v>56</v>
      </c>
      <c r="G16" s="27" t="s">
        <v>55</v>
      </c>
      <c r="H16" s="27" t="s">
        <v>194</v>
      </c>
      <c r="I16" s="19" t="s">
        <v>27</v>
      </c>
    </row>
    <row ht="187.2" r="17" spans="1:9" x14ac:dyDescent="0.3">
      <c r="A17" s="1" t="s">
        <v>197</v>
      </c>
      <c r="B17" s="2" t="s">
        <v>222</v>
      </c>
      <c r="C17" s="2" t="s">
        <v>132</v>
      </c>
      <c r="D17" s="3">
        <v>1</v>
      </c>
      <c r="E17" s="24">
        <f si="0" t="shared"/>
        <v>1</v>
      </c>
      <c r="F17" s="2" t="s">
        <v>161</v>
      </c>
      <c r="G17" s="2" t="s">
        <v>162</v>
      </c>
      <c r="H17" s="27" t="s">
        <v>194</v>
      </c>
      <c r="I17" s="19" t="s">
        <v>27</v>
      </c>
    </row>
    <row ht="187.2" r="18" spans="1:9" x14ac:dyDescent="0.3">
      <c r="A18" s="1" t="s">
        <v>197</v>
      </c>
      <c r="B18" s="23" t="s">
        <v>223</v>
      </c>
      <c r="C18" s="2" t="s">
        <v>154</v>
      </c>
      <c r="D18" s="3">
        <v>4</v>
      </c>
      <c r="E18" s="24">
        <f si="0" t="shared"/>
        <v>4</v>
      </c>
      <c r="F18" s="2" t="s">
        <v>163</v>
      </c>
      <c r="G18" s="2" t="s">
        <v>164</v>
      </c>
      <c r="H18" s="27" t="s">
        <v>194</v>
      </c>
      <c r="I18" s="19" t="s">
        <v>27</v>
      </c>
    </row>
    <row ht="230.4" r="19" spans="1:9" x14ac:dyDescent="0.3">
      <c r="A19" s="1" t="s">
        <v>197</v>
      </c>
      <c r="B19" s="28" t="s">
        <v>34</v>
      </c>
      <c r="C19" s="28" t="s">
        <v>176</v>
      </c>
      <c r="D19" s="24">
        <v>3</v>
      </c>
      <c r="E19" s="24">
        <f si="0" t="shared"/>
        <v>3</v>
      </c>
      <c r="F19" s="23" t="s">
        <v>47</v>
      </c>
      <c r="G19" s="27" t="s">
        <v>80</v>
      </c>
      <c r="H19" s="27" t="s">
        <v>194</v>
      </c>
      <c r="I19" s="19" t="s">
        <v>27</v>
      </c>
    </row>
    <row ht="187.2" r="20" spans="1:9" x14ac:dyDescent="0.3">
      <c r="A20" s="1" t="s">
        <v>197</v>
      </c>
      <c r="B20" s="28" t="s">
        <v>224</v>
      </c>
      <c r="C20" s="28" t="s">
        <v>132</v>
      </c>
      <c r="D20" s="24">
        <v>1</v>
      </c>
      <c r="E20" s="24">
        <f si="0" t="shared"/>
        <v>1</v>
      </c>
      <c r="F20" s="17" t="s">
        <v>172</v>
      </c>
      <c r="G20" s="27" t="s">
        <v>57</v>
      </c>
      <c r="H20" s="27" t="s">
        <v>194</v>
      </c>
      <c r="I20" s="19" t="s">
        <v>27</v>
      </c>
    </row>
    <row ht="187.2" r="21" spans="1:9" x14ac:dyDescent="0.3">
      <c r="A21" s="1" t="s">
        <v>197</v>
      </c>
      <c r="B21" s="23" t="s">
        <v>109</v>
      </c>
      <c r="C21" s="2" t="s">
        <v>216</v>
      </c>
      <c r="D21" s="3">
        <v>2</v>
      </c>
      <c r="E21" s="24">
        <f>D21*2</f>
        <v>4</v>
      </c>
      <c r="F21" s="2" t="s">
        <v>196</v>
      </c>
      <c r="G21" s="2" t="s">
        <v>195</v>
      </c>
      <c r="H21" s="27" t="s">
        <v>194</v>
      </c>
      <c r="I21" s="19" t="s">
        <v>27</v>
      </c>
    </row>
    <row ht="187.2" r="22" spans="1:9" x14ac:dyDescent="0.3">
      <c r="A22" s="1" t="s">
        <v>197</v>
      </c>
      <c r="B22" s="23" t="s">
        <v>114</v>
      </c>
      <c r="C22" s="2" t="s">
        <v>177</v>
      </c>
      <c r="D22" s="3">
        <v>6</v>
      </c>
      <c r="E22" s="24">
        <f si="0" t="shared"/>
        <v>6</v>
      </c>
      <c r="F22" s="2" t="s">
        <v>196</v>
      </c>
      <c r="G22" s="2" t="s">
        <v>195</v>
      </c>
      <c r="H22" s="27" t="s">
        <v>194</v>
      </c>
      <c r="I22" s="19" t="s">
        <v>27</v>
      </c>
    </row>
    <row ht="187.2" r="23" spans="1:9" x14ac:dyDescent="0.3">
      <c r="A23" s="1" t="s">
        <v>197</v>
      </c>
      <c r="B23" s="23" t="s">
        <v>225</v>
      </c>
      <c r="C23" s="2" t="s">
        <v>131</v>
      </c>
      <c r="D23" s="3">
        <v>2</v>
      </c>
      <c r="E23" s="24">
        <f si="0" t="shared"/>
        <v>2</v>
      </c>
      <c r="F23" s="2" t="s">
        <v>198</v>
      </c>
      <c r="G23" s="2" t="s">
        <v>199</v>
      </c>
      <c r="H23" s="27" t="s">
        <v>194</v>
      </c>
      <c r="I23" s="19" t="s">
        <v>27</v>
      </c>
    </row>
    <row ht="187.2" r="24" spans="1:9" x14ac:dyDescent="0.3">
      <c r="A24" s="1" t="s">
        <v>197</v>
      </c>
      <c r="B24" s="28" t="s">
        <v>101</v>
      </c>
      <c r="C24" s="28" t="s">
        <v>133</v>
      </c>
      <c r="D24" s="24">
        <v>2</v>
      </c>
      <c r="E24" s="24">
        <f si="0" t="shared"/>
        <v>2</v>
      </c>
      <c r="F24" s="23" t="s">
        <v>60</v>
      </c>
      <c r="G24" s="27" t="s">
        <v>44</v>
      </c>
      <c r="H24" s="27" t="s">
        <v>194</v>
      </c>
      <c r="I24" s="19" t="s">
        <v>27</v>
      </c>
    </row>
    <row ht="230.4" r="25" spans="1:9" x14ac:dyDescent="0.3">
      <c r="A25" s="1" t="s">
        <v>197</v>
      </c>
      <c r="B25" s="23" t="s">
        <v>226</v>
      </c>
      <c r="C25" s="2" t="s">
        <v>132</v>
      </c>
      <c r="D25" s="3">
        <v>1</v>
      </c>
      <c r="E25" s="24">
        <f si="0" t="shared"/>
        <v>1</v>
      </c>
      <c r="F25" s="2" t="s">
        <v>200</v>
      </c>
      <c r="G25" s="2" t="s">
        <v>201</v>
      </c>
      <c r="H25" s="27" t="s">
        <v>194</v>
      </c>
      <c r="I25" s="19" t="s">
        <v>27</v>
      </c>
    </row>
    <row ht="187.2" r="26" spans="1:9" x14ac:dyDescent="0.3">
      <c r="A26" s="1" t="s">
        <v>197</v>
      </c>
      <c r="B26" s="28" t="s">
        <v>227</v>
      </c>
      <c r="C26" s="2" t="s">
        <v>155</v>
      </c>
      <c r="D26" s="24">
        <v>2</v>
      </c>
      <c r="E26" s="24">
        <f si="0" t="shared"/>
        <v>2</v>
      </c>
      <c r="F26" s="23" t="s">
        <v>52</v>
      </c>
      <c r="G26" s="27" t="s">
        <v>51</v>
      </c>
      <c r="H26" s="27" t="s">
        <v>194</v>
      </c>
      <c r="I26" s="19" t="s">
        <v>27</v>
      </c>
    </row>
    <row ht="187.2" r="27" spans="1:9" x14ac:dyDescent="0.3">
      <c r="A27" s="1" t="s">
        <v>197</v>
      </c>
      <c r="B27" s="23" t="s">
        <v>139</v>
      </c>
      <c r="C27" s="28" t="s">
        <v>135</v>
      </c>
      <c r="D27" s="3">
        <v>1</v>
      </c>
      <c r="E27" s="24">
        <f>D27*2</f>
        <v>2</v>
      </c>
      <c r="F27" s="2" t="s">
        <v>202</v>
      </c>
      <c r="G27" s="2" t="s">
        <v>203</v>
      </c>
      <c r="H27" s="27" t="s">
        <v>194</v>
      </c>
      <c r="I27" s="19" t="s">
        <v>27</v>
      </c>
    </row>
    <row ht="187.2" r="28" spans="1:9" x14ac:dyDescent="0.3">
      <c r="A28" s="1" t="s">
        <v>197</v>
      </c>
      <c r="B28" s="28" t="s">
        <v>134</v>
      </c>
      <c r="C28" s="28" t="s">
        <v>135</v>
      </c>
      <c r="D28" s="24">
        <v>1</v>
      </c>
      <c r="E28" s="24">
        <f>D28*2</f>
        <v>2</v>
      </c>
      <c r="F28" s="23" t="s">
        <v>62</v>
      </c>
      <c r="G28" s="27" t="s">
        <v>78</v>
      </c>
      <c r="H28" s="27" t="s">
        <v>194</v>
      </c>
      <c r="I28" s="19" t="s">
        <v>27</v>
      </c>
    </row>
    <row ht="187.2" r="29" spans="1:9" x14ac:dyDescent="0.3">
      <c r="A29" s="1" t="s">
        <v>197</v>
      </c>
      <c r="B29" s="28" t="s">
        <v>92</v>
      </c>
      <c r="C29" s="28" t="s">
        <v>178</v>
      </c>
      <c r="D29" s="24">
        <v>4</v>
      </c>
      <c r="E29" s="24">
        <f si="0" t="shared"/>
        <v>4</v>
      </c>
      <c r="F29" s="23" t="s">
        <v>62</v>
      </c>
      <c r="G29" s="27" t="s">
        <v>78</v>
      </c>
      <c r="H29" s="27" t="s">
        <v>194</v>
      </c>
      <c r="I29" s="19" t="s">
        <v>27</v>
      </c>
    </row>
    <row customHeight="1" ht="230.55" r="30" spans="1:9" x14ac:dyDescent="0.3">
      <c r="A30" s="1" t="s">
        <v>197</v>
      </c>
      <c r="B30" s="28" t="s">
        <v>228</v>
      </c>
      <c r="C30" s="28" t="s">
        <v>179</v>
      </c>
      <c r="D30" s="24">
        <v>4</v>
      </c>
      <c r="E30" s="24">
        <f si="0" t="shared"/>
        <v>4</v>
      </c>
      <c r="F30" s="26" t="s">
        <v>54</v>
      </c>
      <c r="G30" s="27" t="s">
        <v>53</v>
      </c>
      <c r="H30" s="27" t="s">
        <v>194</v>
      </c>
      <c r="I30" s="19" t="s">
        <v>27</v>
      </c>
    </row>
    <row customHeight="1" ht="261.75" r="31" spans="1:9" x14ac:dyDescent="0.3">
      <c r="A31" s="1" t="s">
        <v>197</v>
      </c>
      <c r="B31" s="28" t="s">
        <v>229</v>
      </c>
      <c r="C31" s="28" t="s">
        <v>132</v>
      </c>
      <c r="D31" s="24">
        <v>1</v>
      </c>
      <c r="E31" s="24">
        <f si="0" t="shared"/>
        <v>1</v>
      </c>
      <c r="F31" s="23" t="s">
        <v>59</v>
      </c>
      <c r="G31" s="27" t="s">
        <v>58</v>
      </c>
      <c r="H31" s="27" t="s">
        <v>194</v>
      </c>
      <c r="I31" s="19" t="s">
        <v>27</v>
      </c>
    </row>
    <row ht="187.2" r="32" spans="1:9" x14ac:dyDescent="0.3">
      <c r="A32" s="1" t="s">
        <v>197</v>
      </c>
      <c r="B32" s="23" t="s">
        <v>110</v>
      </c>
      <c r="C32" s="2" t="s">
        <v>132</v>
      </c>
      <c r="D32" s="3">
        <v>1</v>
      </c>
      <c r="E32" s="24">
        <f>D32*2</f>
        <v>2</v>
      </c>
      <c r="F32" s="2" t="s">
        <v>204</v>
      </c>
      <c r="G32" s="2" t="s">
        <v>205</v>
      </c>
      <c r="H32" s="27" t="s">
        <v>194</v>
      </c>
      <c r="I32" s="19" t="s">
        <v>27</v>
      </c>
    </row>
    <row ht="187.2" r="33" spans="1:13" x14ac:dyDescent="0.3">
      <c r="A33" s="1" t="s">
        <v>197</v>
      </c>
      <c r="B33" s="28" t="s">
        <v>156</v>
      </c>
      <c r="C33" s="2" t="s">
        <v>132</v>
      </c>
      <c r="D33" s="3">
        <v>1</v>
      </c>
      <c r="E33" s="24">
        <v>1</v>
      </c>
      <c r="F33" s="2" t="s">
        <v>204</v>
      </c>
      <c r="G33" s="2" t="s">
        <v>205</v>
      </c>
      <c r="H33" s="27" t="s">
        <v>194</v>
      </c>
      <c r="I33" s="19" t="s">
        <v>27</v>
      </c>
    </row>
    <row ht="187.2" r="34" spans="1:13" x14ac:dyDescent="0.3">
      <c r="A34" s="1" t="s">
        <v>197</v>
      </c>
      <c r="B34" s="28" t="s">
        <v>102</v>
      </c>
      <c r="C34" s="28" t="s">
        <v>181</v>
      </c>
      <c r="D34" s="24">
        <v>5</v>
      </c>
      <c r="E34" s="24">
        <f si="0" t="shared"/>
        <v>5</v>
      </c>
      <c r="F34" s="23" t="s">
        <v>30</v>
      </c>
      <c r="G34" s="27" t="s">
        <v>31</v>
      </c>
      <c r="H34" s="27" t="s">
        <v>194</v>
      </c>
      <c r="I34" s="19" t="s">
        <v>27</v>
      </c>
      <c r="L34" s="44"/>
    </row>
    <row ht="187.2" r="35" spans="1:13" x14ac:dyDescent="0.3">
      <c r="A35" s="1" t="s">
        <v>197</v>
      </c>
      <c r="B35" s="28" t="s">
        <v>33</v>
      </c>
      <c r="C35" s="28" t="s">
        <v>157</v>
      </c>
      <c r="D35" s="24">
        <v>9</v>
      </c>
      <c r="E35" s="24">
        <f si="0" t="shared"/>
        <v>9</v>
      </c>
      <c r="F35" s="23" t="s">
        <v>32</v>
      </c>
      <c r="G35" s="27" t="s">
        <v>64</v>
      </c>
      <c r="H35" s="27" t="s">
        <v>194</v>
      </c>
      <c r="I35" s="19" t="s">
        <v>27</v>
      </c>
      <c r="L35"/>
    </row>
    <row ht="187.2" r="36" spans="1:13" x14ac:dyDescent="0.3">
      <c r="A36" s="1" t="s">
        <v>197</v>
      </c>
      <c r="B36" s="2" t="s">
        <v>230</v>
      </c>
      <c r="C36" s="2" t="s">
        <v>180</v>
      </c>
      <c r="D36" s="3">
        <v>2</v>
      </c>
      <c r="E36" s="24">
        <f si="0" t="shared"/>
        <v>2</v>
      </c>
      <c r="F36" s="42" t="s">
        <v>241</v>
      </c>
      <c r="G36" s="42" t="s">
        <v>240</v>
      </c>
      <c r="H36" s="27" t="s">
        <v>194</v>
      </c>
      <c r="I36" s="19" t="s">
        <v>27</v>
      </c>
      <c r="L36" s="44"/>
    </row>
    <row ht="187.2" r="37" spans="1:13" x14ac:dyDescent="0.3">
      <c r="A37" s="1" t="s">
        <v>197</v>
      </c>
      <c r="B37" s="28" t="s">
        <v>138</v>
      </c>
      <c r="C37" s="28" t="s">
        <v>135</v>
      </c>
      <c r="D37" s="24">
        <v>1</v>
      </c>
      <c r="E37" s="24">
        <f>D37*2</f>
        <v>2</v>
      </c>
      <c r="F37" s="23" t="s">
        <v>153</v>
      </c>
      <c r="G37" s="27" t="s">
        <v>81</v>
      </c>
      <c r="H37" s="27" t="s">
        <v>194</v>
      </c>
      <c r="I37" s="19" t="s">
        <v>27</v>
      </c>
      <c r="L37"/>
    </row>
    <row ht="187.2" r="38" spans="1:13" x14ac:dyDescent="0.3">
      <c r="A38" s="1" t="s">
        <v>197</v>
      </c>
      <c r="B38" s="28" t="s">
        <v>93</v>
      </c>
      <c r="C38" s="28" t="s">
        <v>158</v>
      </c>
      <c r="D38" s="24">
        <v>6</v>
      </c>
      <c r="E38" s="24">
        <f si="0" t="shared"/>
        <v>6</v>
      </c>
      <c r="F38" s="23" t="s">
        <v>153</v>
      </c>
      <c r="G38" s="27" t="s">
        <v>81</v>
      </c>
      <c r="H38" s="27" t="s">
        <v>194</v>
      </c>
      <c r="I38" s="19" t="s">
        <v>27</v>
      </c>
      <c r="L38" s="44"/>
    </row>
    <row ht="187.2" r="39" spans="1:13" x14ac:dyDescent="0.3">
      <c r="A39" s="1" t="s">
        <v>197</v>
      </c>
      <c r="B39" s="28" t="s">
        <v>91</v>
      </c>
      <c r="C39" s="28" t="s">
        <v>182</v>
      </c>
      <c r="D39" s="24">
        <v>7</v>
      </c>
      <c r="E39" s="24">
        <f si="0" t="shared"/>
        <v>7</v>
      </c>
      <c r="F39" s="23" t="s">
        <v>61</v>
      </c>
      <c r="G39" s="27" t="s">
        <v>43</v>
      </c>
      <c r="H39" s="27" t="s">
        <v>194</v>
      </c>
      <c r="I39" s="19" t="s">
        <v>27</v>
      </c>
    </row>
    <row ht="187.2" r="40" spans="1:13" x14ac:dyDescent="0.2">
      <c r="A40" s="1" t="s">
        <v>197</v>
      </c>
      <c r="B40" s="23" t="s">
        <v>231</v>
      </c>
      <c r="C40" s="2" t="s">
        <v>175</v>
      </c>
      <c r="D40" s="3">
        <v>6</v>
      </c>
      <c r="E40" s="24">
        <f si="0" t="shared"/>
        <v>6</v>
      </c>
      <c r="F40" s="23" t="s">
        <v>50</v>
      </c>
      <c r="G40" s="27" t="s">
        <v>79</v>
      </c>
      <c r="H40" s="27" t="s">
        <v>194</v>
      </c>
      <c r="I40" s="19" t="s">
        <v>27</v>
      </c>
      <c r="L40" s="45"/>
    </row>
    <row ht="187.2" r="41" spans="1:13" x14ac:dyDescent="0.3">
      <c r="A41" s="1" t="s">
        <v>197</v>
      </c>
      <c r="B41" s="23" t="s">
        <v>232</v>
      </c>
      <c r="C41" s="2" t="s">
        <v>213</v>
      </c>
      <c r="D41" s="3">
        <v>8</v>
      </c>
      <c r="E41" s="24">
        <f si="0" t="shared"/>
        <v>8</v>
      </c>
      <c r="F41" s="42" t="s">
        <v>234</v>
      </c>
      <c r="G41" s="42" t="s">
        <v>235</v>
      </c>
      <c r="H41" s="27" t="s">
        <v>194</v>
      </c>
      <c r="I41" s="19" t="s">
        <v>27</v>
      </c>
      <c r="M41" s="41"/>
    </row>
    <row ht="187.2" r="42" spans="1:13" x14ac:dyDescent="0.3">
      <c r="A42" s="1" t="s">
        <v>197</v>
      </c>
      <c r="B42" s="28" t="s">
        <v>233</v>
      </c>
      <c r="C42" s="2" t="s">
        <v>170</v>
      </c>
      <c r="D42" s="24">
        <v>3</v>
      </c>
      <c r="E42" s="24">
        <f si="0" t="shared"/>
        <v>3</v>
      </c>
      <c r="F42" s="23" t="s">
        <v>94</v>
      </c>
      <c r="G42" s="27" t="s">
        <v>95</v>
      </c>
      <c r="H42" s="27" t="s">
        <v>194</v>
      </c>
      <c r="I42" s="19" t="s">
        <v>27</v>
      </c>
      <c r="L42" s="44"/>
      <c r="M42" s="41"/>
    </row>
    <row ht="187.2" r="43" spans="1:13" x14ac:dyDescent="0.3">
      <c r="A43" s="1" t="s">
        <v>197</v>
      </c>
      <c r="B43" s="28" t="s">
        <v>111</v>
      </c>
      <c r="C43" s="28" t="s">
        <v>132</v>
      </c>
      <c r="D43" s="24">
        <v>1</v>
      </c>
      <c r="E43" s="24">
        <f>D43*2</f>
        <v>2</v>
      </c>
      <c r="F43" s="43" t="s">
        <v>236</v>
      </c>
      <c r="G43" s="47" t="s">
        <v>237</v>
      </c>
      <c r="H43" s="27" t="s">
        <v>194</v>
      </c>
      <c r="I43" s="19" t="s">
        <v>27</v>
      </c>
      <c r="L43"/>
      <c r="M43" s="41"/>
    </row>
    <row ht="187.2" r="44" spans="1:13" x14ac:dyDescent="0.3">
      <c r="A44" s="1" t="s">
        <v>197</v>
      </c>
      <c r="B44" s="28" t="s">
        <v>115</v>
      </c>
      <c r="C44" s="28" t="s">
        <v>171</v>
      </c>
      <c r="D44" s="24">
        <v>4</v>
      </c>
      <c r="E44" s="24">
        <f si="0" t="shared"/>
        <v>4</v>
      </c>
      <c r="F44" s="46" t="s">
        <v>236</v>
      </c>
      <c r="G44" s="47" t="s">
        <v>237</v>
      </c>
      <c r="H44" s="27" t="s">
        <v>194</v>
      </c>
      <c r="I44" s="19" t="s">
        <v>27</v>
      </c>
      <c r="L44" s="44"/>
    </row>
    <row ht="187.2" r="45" spans="1:13" x14ac:dyDescent="0.3">
      <c r="A45" s="1" t="s">
        <v>197</v>
      </c>
      <c r="B45" s="2" t="s">
        <v>112</v>
      </c>
      <c r="C45" s="28" t="s">
        <v>132</v>
      </c>
      <c r="D45" s="3">
        <v>1</v>
      </c>
      <c r="E45" s="24">
        <f>D45*2</f>
        <v>2</v>
      </c>
      <c r="F45" s="18" t="s">
        <v>239</v>
      </c>
      <c r="G45" s="42" t="s">
        <v>238</v>
      </c>
      <c r="H45" s="27" t="s">
        <v>194</v>
      </c>
      <c r="I45" s="19" t="s">
        <v>27</v>
      </c>
    </row>
    <row ht="187.2" r="46" spans="1:13" x14ac:dyDescent="0.3">
      <c r="A46" s="1" t="s">
        <v>197</v>
      </c>
      <c r="B46" s="2" t="s">
        <v>117</v>
      </c>
      <c r="C46" s="28" t="s">
        <v>214</v>
      </c>
      <c r="D46" s="3">
        <v>5</v>
      </c>
      <c r="E46" s="24">
        <f si="0" t="shared"/>
        <v>5</v>
      </c>
      <c r="F46" s="18" t="s">
        <v>239</v>
      </c>
      <c r="G46" s="42" t="s">
        <v>238</v>
      </c>
      <c r="H46" s="27" t="s">
        <v>194</v>
      </c>
      <c r="I46" s="19" t="s">
        <v>27</v>
      </c>
    </row>
    <row r="47" spans="1:13" x14ac:dyDescent="0.3">
      <c r="D47" s="4">
        <f>SUM(D2:D46)</f>
        <v>136</v>
      </c>
      <c r="E47" s="4">
        <f>SUM(E2:E46)</f>
        <v>149</v>
      </c>
      <c r="F47" s="32"/>
    </row>
    <row r="51" spans="7:7" x14ac:dyDescent="0.3">
      <c r="G51" s="44"/>
    </row>
    <row r="52" spans="7:7" x14ac:dyDescent="0.3">
      <c r="G52"/>
    </row>
    <row r="53" spans="7:7" x14ac:dyDescent="0.3">
      <c r="G53" s="44"/>
    </row>
    <row r="54" spans="7:7" x14ac:dyDescent="0.3">
      <c r="G54"/>
    </row>
    <row r="55" spans="7:7" x14ac:dyDescent="0.3">
      <c r="G55" s="44"/>
    </row>
    <row r="57" spans="7:7" x14ac:dyDescent="0.2">
      <c r="G57" s="45"/>
    </row>
    <row r="59" spans="7:7" x14ac:dyDescent="0.3">
      <c r="G59" s="44"/>
    </row>
    <row r="60" spans="7:7" x14ac:dyDescent="0.3">
      <c r="G60"/>
    </row>
    <row r="61" spans="7:7" x14ac:dyDescent="0.3">
      <c r="G61" s="44"/>
    </row>
  </sheetData>
  <sortState xmlns:xlrd2="http://schemas.microsoft.com/office/spreadsheetml/2017/richdata2" ref="A2:I45">
    <sortCondition ref="B2:B45"/>
  </sortState>
  <phoneticPr fontId="5" type="noConversion"/>
  <pageMargins bottom="0.78740157499999996" footer="0.3" header="0.3" left="0.7" right="0.7" top="0.78740157499999996"/>
  <pageSetup fitToHeight="0" orientation="portrait" paperSize="9" r:id="rId1" scale="36"/>
</worksheet>
</file>

<file path=xl/worksheets/sheet3.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B044D-E327-487A-A21F-1362FA4D4867}">
  <sheetPr>
    <pageSetUpPr fitToPage="1"/>
  </sheetPr>
  <dimension ref="A1:I13"/>
  <sheetViews>
    <sheetView topLeftCell="A11" workbookViewId="0" zoomScale="60" zoomScaleNormal="60">
      <selection activeCell="F13" sqref="F13"/>
    </sheetView>
  </sheetViews>
  <sheetFormatPr defaultRowHeight="14.4" x14ac:dyDescent="0.3"/>
  <cols>
    <col min="1" max="1" customWidth="true" width="11.0" collapsed="false"/>
    <col min="2" max="2" bestFit="true" customWidth="true" width="35.21875" collapsed="false"/>
    <col min="3" max="3" customWidth="true" width="13.6640625" collapsed="false"/>
    <col min="4" max="5" customWidth="true" width="17.77734375" collapsed="false"/>
    <col min="6" max="6" bestFit="true" customWidth="true" width="38.5546875" collapsed="false"/>
    <col min="7" max="7" customWidth="true" width="31.5546875" collapsed="false"/>
    <col min="8" max="8" customWidth="true" width="27.44140625" collapsed="false"/>
    <col min="9" max="9" customWidth="true" style="40" width="13.21875" collapsed="false"/>
  </cols>
  <sheetData>
    <row ht="36" r="1" spans="1:9" x14ac:dyDescent="0.3">
      <c r="A1" s="20" t="s">
        <v>0</v>
      </c>
      <c r="B1" s="20" t="s">
        <v>1</v>
      </c>
      <c r="C1" s="20" t="s">
        <v>2</v>
      </c>
      <c r="D1" s="20" t="s">
        <v>3</v>
      </c>
      <c r="E1" s="20" t="s">
        <v>106</v>
      </c>
      <c r="F1" s="20" t="s">
        <v>4</v>
      </c>
      <c r="G1" s="20" t="s">
        <v>5</v>
      </c>
      <c r="H1" s="20" t="s">
        <v>6</v>
      </c>
      <c r="I1" s="20" t="s">
        <v>7</v>
      </c>
    </row>
    <row ht="230.4" r="2" spans="1:9" x14ac:dyDescent="0.3">
      <c r="A2" s="5" t="s">
        <v>20</v>
      </c>
      <c r="B2" s="34" t="s">
        <v>98</v>
      </c>
      <c r="C2" s="6" t="s">
        <v>148</v>
      </c>
      <c r="D2" s="24">
        <v>4</v>
      </c>
      <c r="E2" s="24">
        <f>2*52</f>
        <v>104</v>
      </c>
      <c r="F2" s="9" t="s">
        <v>22</v>
      </c>
      <c r="G2" s="9" t="s">
        <v>82</v>
      </c>
      <c r="H2" s="37" t="s">
        <v>169</v>
      </c>
      <c r="I2" s="39" t="s">
        <v>24</v>
      </c>
    </row>
    <row ht="230.4" r="3" spans="1:9" x14ac:dyDescent="0.3">
      <c r="A3" s="5" t="s">
        <v>20</v>
      </c>
      <c r="B3" s="21" t="s">
        <v>21</v>
      </c>
      <c r="C3" s="9" t="s">
        <v>149</v>
      </c>
      <c r="D3" s="7">
        <v>8</v>
      </c>
      <c r="E3" s="24">
        <f>52*5.5</f>
        <v>286</v>
      </c>
      <c r="F3" s="8" t="s">
        <v>22</v>
      </c>
      <c r="G3" s="9" t="s">
        <v>82</v>
      </c>
      <c r="H3" s="37" t="s">
        <v>186</v>
      </c>
      <c r="I3" s="39" t="s">
        <v>24</v>
      </c>
    </row>
    <row ht="230.4" r="4" spans="1:9" x14ac:dyDescent="0.3">
      <c r="A4" s="5" t="s">
        <v>20</v>
      </c>
      <c r="B4" s="35" t="s">
        <v>97</v>
      </c>
      <c r="C4" s="9" t="s">
        <v>149</v>
      </c>
      <c r="D4" s="7">
        <v>12</v>
      </c>
      <c r="E4" s="24">
        <f>52*8.5</f>
        <v>442</v>
      </c>
      <c r="F4" s="8" t="s">
        <v>22</v>
      </c>
      <c r="G4" s="9" t="s">
        <v>82</v>
      </c>
      <c r="H4" s="37" t="s">
        <v>187</v>
      </c>
      <c r="I4" s="39" t="s">
        <v>24</v>
      </c>
    </row>
    <row ht="230.4" r="5" spans="1:9" x14ac:dyDescent="0.3">
      <c r="A5" s="10" t="s">
        <v>20</v>
      </c>
      <c r="B5" s="35" t="s">
        <v>25</v>
      </c>
      <c r="C5" s="9" t="s">
        <v>149</v>
      </c>
      <c r="D5" s="24">
        <v>12</v>
      </c>
      <c r="E5" s="24">
        <f>8*52</f>
        <v>416</v>
      </c>
      <c r="F5" s="8" t="s">
        <v>22</v>
      </c>
      <c r="G5" s="9" t="s">
        <v>23</v>
      </c>
      <c r="H5" s="37" t="s">
        <v>188</v>
      </c>
      <c r="I5" s="39" t="s">
        <v>24</v>
      </c>
    </row>
    <row ht="230.4" r="6" spans="1:9" x14ac:dyDescent="0.3">
      <c r="A6" s="11" t="s">
        <v>20</v>
      </c>
      <c r="B6" s="35" t="s">
        <v>26</v>
      </c>
      <c r="C6" s="36" t="s">
        <v>9</v>
      </c>
      <c r="D6" s="24">
        <v>14</v>
      </c>
      <c r="E6" s="24">
        <f>8*52</f>
        <v>416</v>
      </c>
      <c r="F6" s="8" t="s">
        <v>22</v>
      </c>
      <c r="G6" s="9" t="s">
        <v>23</v>
      </c>
      <c r="H6" s="37" t="s">
        <v>189</v>
      </c>
      <c r="I6" s="39" t="s">
        <v>24</v>
      </c>
    </row>
    <row ht="230.4" r="7" spans="1:9" x14ac:dyDescent="0.3">
      <c r="A7" s="13" t="s">
        <v>20</v>
      </c>
      <c r="B7" s="22" t="s">
        <v>35</v>
      </c>
      <c r="C7" s="15" t="s">
        <v>150</v>
      </c>
      <c r="D7" s="18">
        <v>4</v>
      </c>
      <c r="E7" s="24">
        <f>3.5*52</f>
        <v>182</v>
      </c>
      <c r="F7" s="12" t="s">
        <v>22</v>
      </c>
      <c r="G7" s="14" t="s">
        <v>23</v>
      </c>
      <c r="H7" s="37" t="s">
        <v>190</v>
      </c>
      <c r="I7" s="14" t="s">
        <v>24</v>
      </c>
    </row>
    <row ht="230.4" r="8" spans="1:9" x14ac:dyDescent="0.3">
      <c r="A8" s="13" t="s">
        <v>20</v>
      </c>
      <c r="B8" s="22" t="s">
        <v>168</v>
      </c>
      <c r="C8" s="15" t="s">
        <v>9</v>
      </c>
      <c r="D8" s="3">
        <v>2</v>
      </c>
      <c r="E8" s="24">
        <f>1*52</f>
        <v>52</v>
      </c>
      <c r="F8" s="12" t="s">
        <v>22</v>
      </c>
      <c r="G8" s="14" t="s">
        <v>23</v>
      </c>
      <c r="H8" s="37" t="s">
        <v>191</v>
      </c>
      <c r="I8" s="14" t="s">
        <v>24</v>
      </c>
    </row>
    <row ht="216" r="9" spans="1:9" x14ac:dyDescent="0.3">
      <c r="A9" s="13" t="s">
        <v>20</v>
      </c>
      <c r="B9" s="22" t="s">
        <v>96</v>
      </c>
      <c r="C9" s="2" t="s">
        <v>151</v>
      </c>
      <c r="D9" s="3">
        <v>8</v>
      </c>
      <c r="E9" s="24">
        <f>6.5*52</f>
        <v>338</v>
      </c>
      <c r="F9" s="12" t="s">
        <v>22</v>
      </c>
      <c r="G9" s="14" t="s">
        <v>23</v>
      </c>
      <c r="H9" s="37" t="s">
        <v>192</v>
      </c>
      <c r="I9" s="14" t="s">
        <v>24</v>
      </c>
    </row>
    <row ht="230.4" r="10" spans="1:9" x14ac:dyDescent="0.3">
      <c r="A10" s="13" t="s">
        <v>20</v>
      </c>
      <c r="B10" s="22" t="s">
        <v>185</v>
      </c>
      <c r="C10" s="3" t="s">
        <v>9</v>
      </c>
      <c r="D10" s="3">
        <v>2</v>
      </c>
      <c r="E10" s="24">
        <v>104</v>
      </c>
      <c r="F10" s="12" t="s">
        <v>22</v>
      </c>
      <c r="G10" s="14" t="s">
        <v>23</v>
      </c>
      <c r="H10" s="37" t="s">
        <v>169</v>
      </c>
      <c r="I10" s="14" t="s">
        <v>24</v>
      </c>
    </row>
    <row ht="230.4" r="11" spans="1:9" x14ac:dyDescent="0.3">
      <c r="A11" s="1" t="s">
        <v>20</v>
      </c>
      <c r="B11" s="34" t="s">
        <v>99</v>
      </c>
      <c r="C11" s="18" t="s">
        <v>9</v>
      </c>
      <c r="D11" s="18">
        <v>2</v>
      </c>
      <c r="E11" s="24">
        <v>104</v>
      </c>
      <c r="F11" s="14" t="s">
        <v>22</v>
      </c>
      <c r="G11" s="14" t="s">
        <v>23</v>
      </c>
      <c r="H11" s="37" t="s">
        <v>169</v>
      </c>
      <c r="I11" s="14" t="s">
        <v>24</v>
      </c>
    </row>
    <row ht="216" r="12" spans="1:9" x14ac:dyDescent="0.3">
      <c r="A12" s="1" t="s">
        <v>20</v>
      </c>
      <c r="B12" s="22" t="s">
        <v>36</v>
      </c>
      <c r="C12" s="3" t="s">
        <v>9</v>
      </c>
      <c r="D12" s="3">
        <v>8</v>
      </c>
      <c r="E12" s="24">
        <f>8*52</f>
        <v>416</v>
      </c>
      <c r="F12" s="12" t="s">
        <v>22</v>
      </c>
      <c r="G12" s="14" t="s">
        <v>23</v>
      </c>
      <c r="H12" s="37" t="s">
        <v>193</v>
      </c>
      <c r="I12" s="14" t="s">
        <v>24</v>
      </c>
    </row>
    <row r="13" spans="1:9" x14ac:dyDescent="0.3">
      <c r="D13">
        <f>SUM(D2:D12)</f>
        <v>76</v>
      </c>
      <c r="E13">
        <f>SUM(E2:E12)</f>
        <v>2860</v>
      </c>
      <c r="F13" s="38"/>
    </row>
  </sheetData>
  <pageMargins bottom="0.78740157499999996" footer="0.3" header="0.3" left="0.7" right="0.7" top="0.78740157499999996"/>
  <pageSetup fitToHeight="0" orientation="portrait" paperSize="9" r:id="rId1" scale="4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2">
      <vt:variant>
        <vt:lpstr>Listy</vt:lpstr>
      </vt:variant>
      <vt:variant>
        <vt:i4>3</vt:i4>
      </vt:variant>
    </vt:vector>
  </HeadingPairs>
  <TitlesOfParts>
    <vt:vector baseType="lpstr" size="3">
      <vt:lpstr>obecné IT</vt:lpstr>
      <vt:lpstr>soft</vt:lpstr>
      <vt:lpstr>jazyky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2017-04-20T11:23:51Z</dcterms:created>
  <cp:lastPrinted>2022-05-04T09:50:09Z</cp:lastPrinted>
  <dcterms:modified xsi:type="dcterms:W3CDTF">2022-05-10T11:38:59Z</dcterms:modified>
</cp:coreProperties>
</file>