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Y\Výběrová řízení\ENERGO VŘ školení\Příloha č. 2 - Technická specifikace\"/>
    </mc:Choice>
  </mc:AlternateContent>
  <xr:revisionPtr revIDLastSave="0" documentId="13_ncr:1_{B1ECD131-2D78-4AAC-B0B9-F5E9BBE9AF1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ist1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2" l="1"/>
  <c r="E33" i="2"/>
  <c r="G33" i="2" s="1"/>
  <c r="E32" i="2"/>
  <c r="G32" i="2" s="1"/>
  <c r="E31" i="2"/>
  <c r="G31" i="2" s="1"/>
  <c r="E21" i="2"/>
  <c r="G21" i="2" s="1"/>
  <c r="E22" i="2"/>
  <c r="G22" i="2" s="1"/>
  <c r="E23" i="2"/>
  <c r="G23" i="2" s="1"/>
  <c r="E24" i="2"/>
  <c r="G24" i="2" s="1"/>
  <c r="E25" i="2"/>
  <c r="G25" i="2" s="1"/>
  <c r="E20" i="2"/>
  <c r="G20" i="2" s="1"/>
  <c r="E11" i="2"/>
  <c r="G11" i="2" s="1"/>
  <c r="E12" i="2"/>
  <c r="G12" i="2" s="1"/>
  <c r="E13" i="2"/>
  <c r="G13" i="2" s="1"/>
  <c r="E14" i="2"/>
  <c r="G14" i="2" s="1"/>
  <c r="E10" i="2"/>
  <c r="G26" i="2" l="1"/>
  <c r="G27" i="2" s="1"/>
  <c r="G34" i="2"/>
  <c r="G35" i="2" s="1"/>
  <c r="G15" i="2"/>
  <c r="G38" i="2" l="1"/>
  <c r="G39" i="2" s="1"/>
  <c r="G40" i="2" s="1"/>
  <c r="G16" i="2"/>
</calcChain>
</file>

<file path=xl/sharedStrings.xml><?xml version="1.0" encoding="utf-8"?>
<sst xmlns="http://schemas.openxmlformats.org/spreadsheetml/2006/main" count="75" uniqueCount="39">
  <si>
    <t xml:space="preserve">      Název školení</t>
  </si>
  <si>
    <t>Creo Parametric Advanced Modeling Training</t>
  </si>
  <si>
    <t>Creo Parametric Customer Advanced Training (Core update to Creo 7.0)</t>
  </si>
  <si>
    <t>Creo Parametric CAD Administatrator Training</t>
  </si>
  <si>
    <t>Creo Parametric Basic Training</t>
  </si>
  <si>
    <t>Creo Parametri Basic Assembly Training</t>
  </si>
  <si>
    <t xml:space="preserve">Creo Parametric Advanced Modeling Training </t>
  </si>
  <si>
    <t xml:space="preserve">Creo Parametric Customer Advanced Training (Core update to Creo 7.0) </t>
  </si>
  <si>
    <t>Počet školených osob</t>
  </si>
  <si>
    <t>školící dny</t>
  </si>
  <si>
    <t>Počet školících hodin</t>
  </si>
  <si>
    <t>Položka</t>
  </si>
  <si>
    <t xml:space="preserve">Creo Parametric Sheetmetal Training </t>
  </si>
  <si>
    <t>Creo Parametric Sheetmetal Training</t>
  </si>
  <si>
    <t>jednotková cena za školící hodinu</t>
  </si>
  <si>
    <t>Celková cena v Kč bez DPH</t>
  </si>
  <si>
    <t>DPH 21%</t>
  </si>
  <si>
    <t>Celková cena v Kč včetně DPH</t>
  </si>
  <si>
    <t>Creo Parametric Basic Surface Training</t>
  </si>
  <si>
    <t>Zajištění školení CREO Parametric pro zaměstnance společnosti Litostroj Engineering a.s.</t>
  </si>
  <si>
    <t>Cenová kalkulace zakázky</t>
  </si>
  <si>
    <t>V</t>
  </si>
  <si>
    <t>Dne</t>
  </si>
  <si>
    <t>Jméno osoby oprávněné jednat za účastníka</t>
  </si>
  <si>
    <t>XXX</t>
  </si>
  <si>
    <t>adresa:</t>
  </si>
  <si>
    <t>IČ:</t>
  </si>
  <si>
    <t>Účastník:</t>
  </si>
  <si>
    <t xml:space="preserve">Creo Parametric Basic Surface Training </t>
  </si>
  <si>
    <t xml:space="preserve">Creo Parametric Mechanism Design Training </t>
  </si>
  <si>
    <t>Creo Parametric Mechanism Design Training</t>
  </si>
  <si>
    <t>Creo Parametric Drawing Training</t>
  </si>
  <si>
    <t>1. typ: Creo Parametric školení - pokročilí uživatelé (dotační titul POVEZ/3/2022/001162)</t>
  </si>
  <si>
    <t>2. typ: Creo Parametric školení - pokročilí uživatelé + uživatelský administrátor ( dotační titul POVEZ/3/2022/001163)</t>
  </si>
  <si>
    <t>3. typ: Creo Parametric školení - začátečníci (dotační titul POVEZ/3/2022/001164)</t>
  </si>
  <si>
    <t>Celkem za skupinu</t>
  </si>
  <si>
    <t>Celkem za osobu</t>
  </si>
  <si>
    <t>vyplní dodavatel</t>
  </si>
  <si>
    <t>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</si>
</sst>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6" xfId="0" applyFont="1" applyBorder="1"/>
    <xf numFmtId="0" fontId="0" fillId="0" borderId="8" xfId="0" applyFont="1" applyBorder="1" applyAlignment="1">
      <alignment horizontal="center"/>
    </xf>
    <xf numFmtId="0" fontId="0" fillId="0" borderId="8" xfId="0" applyFont="1" applyBorder="1"/>
    <xf numFmtId="0" fontId="0" fillId="0" borderId="9" xfId="0" applyFont="1" applyBorder="1"/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1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0" fillId="3" borderId="5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9" borderId="1" xfId="0" applyFont="1" applyFill="1" applyBorder="1" applyAlignment="1">
      <alignment vertical="center"/>
    </xf>
    <xf numFmtId="0" fontId="0" fillId="9" borderId="1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7" borderId="1" xfId="0" applyFont="1" applyFill="1" applyBorder="1" applyAlignment="1">
      <alignment vertical="center"/>
    </xf>
    <xf numFmtId="0" fontId="0" fillId="7" borderId="1" xfId="0" applyFont="1" applyFill="1" applyBorder="1" applyAlignment="1">
      <alignment horizontal="center"/>
    </xf>
    <xf numFmtId="0" fontId="0" fillId="3" borderId="7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/>
    </xf>
    <xf numFmtId="0" fontId="0" fillId="5" borderId="1" xfId="0" applyFont="1" applyFill="1" applyBorder="1" applyAlignment="1">
      <alignment vertical="center"/>
    </xf>
    <xf numFmtId="0" fontId="0" fillId="5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14" fontId="3" fillId="0" borderId="0" xfId="0" applyNumberFormat="1" applyFont="1" applyBorder="1" applyAlignment="1">
      <alignment horizontal="left" indent="3"/>
    </xf>
    <xf numFmtId="0" fontId="0" fillId="12" borderId="1" xfId="0" applyFont="1" applyFill="1" applyBorder="1" applyAlignment="1">
      <alignment horizontal="center"/>
    </xf>
    <xf numFmtId="0" fontId="0" fillId="11" borderId="1" xfId="0" applyFont="1" applyFill="1" applyBorder="1" applyAlignment="1">
      <alignment vertical="center"/>
    </xf>
    <xf numFmtId="0" fontId="0" fillId="11" borderId="1" xfId="0" applyFont="1" applyFill="1" applyBorder="1" applyAlignment="1">
      <alignment horizontal="center"/>
    </xf>
    <xf numFmtId="0" fontId="0" fillId="10" borderId="8" xfId="0" applyFont="1" applyFill="1" applyBorder="1" applyAlignment="1">
      <alignment horizontal="center"/>
    </xf>
    <xf numFmtId="0" fontId="0" fillId="13" borderId="0" xfId="0" applyFont="1" applyFill="1"/>
    <xf numFmtId="0" fontId="2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0" fillId="13" borderId="1" xfId="0" applyFont="1" applyFill="1" applyBorder="1"/>
    <xf numFmtId="0" fontId="2" fillId="13" borderId="0" xfId="0" applyFont="1" applyFill="1"/>
    <xf numFmtId="0" fontId="0" fillId="0" borderId="0" xfId="0" applyFont="1" applyFill="1"/>
    <xf numFmtId="14" fontId="3" fillId="4" borderId="1" xfId="0" applyNumberFormat="1" applyFont="1" applyFill="1" applyBorder="1" applyAlignment="1"/>
    <xf numFmtId="14" fontId="3" fillId="8" borderId="1" xfId="0" applyNumberFormat="1" applyFont="1" applyFill="1" applyBorder="1" applyAlignment="1"/>
    <xf numFmtId="14" fontId="3" fillId="14" borderId="8" xfId="0" applyNumberFormat="1" applyFont="1" applyFill="1" applyBorder="1" applyAlignment="1"/>
    <xf numFmtId="14" fontId="3" fillId="0" borderId="1" xfId="0" applyNumberFormat="1" applyFont="1" applyBorder="1" applyAlignment="1"/>
    <xf numFmtId="14" fontId="3" fillId="6" borderId="1" xfId="0" applyNumberFormat="1" applyFont="1" applyFill="1" applyBorder="1" applyAlignment="1"/>
    <xf numFmtId="14" fontId="3" fillId="12" borderId="1" xfId="0" applyNumberFormat="1" applyFont="1" applyFill="1" applyBorder="1" applyAlignment="1"/>
    <xf numFmtId="14" fontId="3" fillId="10" borderId="8" xfId="0" applyNumberFormat="1" applyFont="1" applyFill="1" applyBorder="1" applyAlignment="1"/>
    <xf numFmtId="0" fontId="0" fillId="0" borderId="0" xfId="0" applyFont="1" applyFill="1" applyBorder="1"/>
    <xf numFmtId="0" fontId="2" fillId="0" borderId="10" xfId="0" applyFont="1" applyFill="1" applyBorder="1"/>
    <xf numFmtId="0" fontId="2" fillId="0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AF1FA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69FE2-5A78-4FAE-AB61-72145ED97E5E}">
  <dimension ref="A1:G46"/>
  <sheetViews>
    <sheetView tabSelected="1" topLeftCell="A7" workbookViewId="0">
      <selection activeCell="F10" sqref="F10"/>
    </sheetView>
  </sheetViews>
  <sheetFormatPr defaultRowHeight="15" x14ac:dyDescent="0.25"/>
  <cols>
    <col min="1" max="1" width="8.7109375" style="3" customWidth="1"/>
    <col min="2" max="2" width="63.140625" style="3" customWidth="1"/>
    <col min="3" max="3" width="9.140625" style="3"/>
    <col min="4" max="4" width="10" style="3" customWidth="1"/>
    <col min="5" max="5" width="8.7109375" style="3" customWidth="1"/>
    <col min="6" max="6" width="13" style="3" customWidth="1"/>
    <col min="7" max="7" width="14.42578125" style="3" customWidth="1"/>
    <col min="8" max="16384" width="9.140625" style="3"/>
  </cols>
  <sheetData>
    <row r="1" spans="1:7" x14ac:dyDescent="0.25">
      <c r="B1" s="3" t="s">
        <v>20</v>
      </c>
    </row>
    <row r="2" spans="1:7" ht="18.75" x14ac:dyDescent="0.3">
      <c r="B2" s="2" t="s">
        <v>19</v>
      </c>
    </row>
    <row r="3" spans="1:7" x14ac:dyDescent="0.25">
      <c r="B3" s="1"/>
    </row>
    <row r="4" spans="1:7" x14ac:dyDescent="0.25">
      <c r="A4" s="3" t="s">
        <v>27</v>
      </c>
      <c r="B4" s="41" t="s">
        <v>24</v>
      </c>
    </row>
    <row r="5" spans="1:7" x14ac:dyDescent="0.25">
      <c r="A5" s="3" t="s">
        <v>25</v>
      </c>
      <c r="B5" s="41" t="s">
        <v>24</v>
      </c>
    </row>
    <row r="6" spans="1:7" x14ac:dyDescent="0.25">
      <c r="A6" s="3" t="s">
        <v>26</v>
      </c>
      <c r="B6" s="41" t="s">
        <v>24</v>
      </c>
    </row>
    <row r="7" spans="1:7" x14ac:dyDescent="0.25">
      <c r="B7" s="1"/>
    </row>
    <row r="8" spans="1:7" ht="15.75" thickBot="1" x14ac:dyDescent="0.3">
      <c r="B8" s="15" t="s">
        <v>32</v>
      </c>
    </row>
    <row r="9" spans="1:7" ht="60" x14ac:dyDescent="0.25">
      <c r="A9" s="37" t="s">
        <v>11</v>
      </c>
      <c r="B9" s="38" t="s">
        <v>0</v>
      </c>
      <c r="C9" s="38" t="s">
        <v>9</v>
      </c>
      <c r="D9" s="38" t="s">
        <v>8</v>
      </c>
      <c r="E9" s="38" t="s">
        <v>10</v>
      </c>
      <c r="F9" s="38" t="s">
        <v>14</v>
      </c>
      <c r="G9" s="39" t="s">
        <v>38</v>
      </c>
    </row>
    <row r="10" spans="1:7" x14ac:dyDescent="0.25">
      <c r="A10" s="16">
        <v>1</v>
      </c>
      <c r="B10" s="43" t="s">
        <v>6</v>
      </c>
      <c r="C10" s="17">
        <v>2</v>
      </c>
      <c r="D10" s="4">
        <v>14</v>
      </c>
      <c r="E10" s="5">
        <f>C10*D10*8</f>
        <v>224</v>
      </c>
      <c r="F10" s="40" t="s">
        <v>37</v>
      </c>
      <c r="G10" s="6" t="e">
        <f>E10*F10</f>
        <v>#VALUE!</v>
      </c>
    </row>
    <row r="11" spans="1:7" x14ac:dyDescent="0.25">
      <c r="A11" s="18">
        <v>2</v>
      </c>
      <c r="B11" s="19" t="s">
        <v>28</v>
      </c>
      <c r="C11" s="20">
        <v>2</v>
      </c>
      <c r="D11" s="4">
        <v>14</v>
      </c>
      <c r="E11" s="5">
        <f t="shared" ref="E11:E14" si="0">C11*D11*8</f>
        <v>224</v>
      </c>
      <c r="F11" s="40" t="s">
        <v>37</v>
      </c>
      <c r="G11" s="6" t="e">
        <f t="shared" ref="G11:G14" si="1">E11*F11</f>
        <v>#VALUE!</v>
      </c>
    </row>
    <row r="12" spans="1:7" x14ac:dyDescent="0.25">
      <c r="A12" s="16">
        <v>3</v>
      </c>
      <c r="B12" s="44" t="s">
        <v>12</v>
      </c>
      <c r="C12" s="21">
        <v>2</v>
      </c>
      <c r="D12" s="4">
        <v>14</v>
      </c>
      <c r="E12" s="5">
        <f t="shared" si="0"/>
        <v>224</v>
      </c>
      <c r="F12" s="40" t="s">
        <v>37</v>
      </c>
      <c r="G12" s="6" t="e">
        <f t="shared" si="1"/>
        <v>#VALUE!</v>
      </c>
    </row>
    <row r="13" spans="1:7" x14ac:dyDescent="0.25">
      <c r="A13" s="18">
        <v>4</v>
      </c>
      <c r="B13" s="22" t="s">
        <v>29</v>
      </c>
      <c r="C13" s="23">
        <v>2</v>
      </c>
      <c r="D13" s="4">
        <v>14</v>
      </c>
      <c r="E13" s="5">
        <f t="shared" si="0"/>
        <v>224</v>
      </c>
      <c r="F13" s="40" t="s">
        <v>37</v>
      </c>
      <c r="G13" s="6" t="e">
        <f t="shared" si="1"/>
        <v>#VALUE!</v>
      </c>
    </row>
    <row r="14" spans="1:7" ht="15.75" thickBot="1" x14ac:dyDescent="0.3">
      <c r="A14" s="24">
        <v>5</v>
      </c>
      <c r="B14" s="45" t="s">
        <v>7</v>
      </c>
      <c r="C14" s="25">
        <v>1</v>
      </c>
      <c r="D14" s="7">
        <v>14</v>
      </c>
      <c r="E14" s="8">
        <f t="shared" si="0"/>
        <v>112</v>
      </c>
      <c r="F14" s="40" t="s">
        <v>37</v>
      </c>
      <c r="G14" s="9" t="e">
        <f t="shared" si="1"/>
        <v>#VALUE!</v>
      </c>
    </row>
    <row r="15" spans="1:7" x14ac:dyDescent="0.25">
      <c r="D15" s="10"/>
      <c r="E15" s="51" t="s">
        <v>35</v>
      </c>
      <c r="F15" s="52"/>
      <c r="G15" s="1" t="e">
        <f>SUM(G10:G14)</f>
        <v>#VALUE!</v>
      </c>
    </row>
    <row r="16" spans="1:7" x14ac:dyDescent="0.25">
      <c r="D16" s="10"/>
      <c r="E16" s="52" t="s">
        <v>36</v>
      </c>
      <c r="F16" s="52"/>
      <c r="G16" s="1" t="e">
        <f>G15/14</f>
        <v>#VALUE!</v>
      </c>
    </row>
    <row r="17" spans="1:7" x14ac:dyDescent="0.25">
      <c r="B17" s="1"/>
      <c r="D17" s="10"/>
      <c r="E17" s="50"/>
    </row>
    <row r="18" spans="1:7" ht="15.75" thickBot="1" x14ac:dyDescent="0.3">
      <c r="B18" s="15" t="s">
        <v>33</v>
      </c>
      <c r="D18" s="10"/>
    </row>
    <row r="19" spans="1:7" ht="60" x14ac:dyDescent="0.25">
      <c r="A19" s="37" t="s">
        <v>11</v>
      </c>
      <c r="B19" s="38" t="s">
        <v>0</v>
      </c>
      <c r="C19" s="38" t="s">
        <v>9</v>
      </c>
      <c r="D19" s="38" t="s">
        <v>8</v>
      </c>
      <c r="E19" s="38" t="s">
        <v>10</v>
      </c>
      <c r="F19" s="38" t="s">
        <v>14</v>
      </c>
      <c r="G19" s="39" t="s">
        <v>38</v>
      </c>
    </row>
    <row r="20" spans="1:7" x14ac:dyDescent="0.25">
      <c r="A20" s="16">
        <v>1</v>
      </c>
      <c r="B20" s="46" t="s">
        <v>3</v>
      </c>
      <c r="C20" s="4">
        <v>2</v>
      </c>
      <c r="D20" s="4">
        <v>2</v>
      </c>
      <c r="E20" s="5">
        <f>C20*D20*8</f>
        <v>32</v>
      </c>
      <c r="F20" s="40" t="s">
        <v>37</v>
      </c>
      <c r="G20" s="6" t="e">
        <f>E20*F20</f>
        <v>#VALUE!</v>
      </c>
    </row>
    <row r="21" spans="1:7" x14ac:dyDescent="0.25">
      <c r="A21" s="18">
        <v>2</v>
      </c>
      <c r="B21" s="43" t="s">
        <v>1</v>
      </c>
      <c r="C21" s="17">
        <v>2</v>
      </c>
      <c r="D21" s="4">
        <v>2</v>
      </c>
      <c r="E21" s="5">
        <f t="shared" ref="E21:E25" si="2">C21*D21*8</f>
        <v>32</v>
      </c>
      <c r="F21" s="40" t="s">
        <v>37</v>
      </c>
      <c r="G21" s="6" t="e">
        <f t="shared" ref="G21:G25" si="3">E21*F21</f>
        <v>#VALUE!</v>
      </c>
    </row>
    <row r="22" spans="1:7" x14ac:dyDescent="0.25">
      <c r="A22" s="16">
        <v>3</v>
      </c>
      <c r="B22" s="26" t="s">
        <v>18</v>
      </c>
      <c r="C22" s="27">
        <v>2</v>
      </c>
      <c r="D22" s="4">
        <v>2</v>
      </c>
      <c r="E22" s="5">
        <f t="shared" si="2"/>
        <v>32</v>
      </c>
      <c r="F22" s="40" t="s">
        <v>37</v>
      </c>
      <c r="G22" s="6" t="e">
        <f t="shared" si="3"/>
        <v>#VALUE!</v>
      </c>
    </row>
    <row r="23" spans="1:7" x14ac:dyDescent="0.25">
      <c r="A23" s="18">
        <v>4</v>
      </c>
      <c r="B23" s="47" t="s">
        <v>13</v>
      </c>
      <c r="C23" s="28">
        <v>2</v>
      </c>
      <c r="D23" s="4">
        <v>2</v>
      </c>
      <c r="E23" s="5">
        <f t="shared" si="2"/>
        <v>32</v>
      </c>
      <c r="F23" s="40" t="s">
        <v>37</v>
      </c>
      <c r="G23" s="6" t="e">
        <f t="shared" si="3"/>
        <v>#VALUE!</v>
      </c>
    </row>
    <row r="24" spans="1:7" x14ac:dyDescent="0.25">
      <c r="A24" s="16">
        <v>5</v>
      </c>
      <c r="B24" s="22" t="s">
        <v>30</v>
      </c>
      <c r="C24" s="23">
        <v>2</v>
      </c>
      <c r="D24" s="4">
        <v>2</v>
      </c>
      <c r="E24" s="5">
        <f t="shared" si="2"/>
        <v>32</v>
      </c>
      <c r="F24" s="40" t="s">
        <v>37</v>
      </c>
      <c r="G24" s="6" t="e">
        <f t="shared" si="3"/>
        <v>#VALUE!</v>
      </c>
    </row>
    <row r="25" spans="1:7" ht="15.75" thickBot="1" x14ac:dyDescent="0.3">
      <c r="A25" s="29">
        <v>6</v>
      </c>
      <c r="B25" s="45" t="s">
        <v>2</v>
      </c>
      <c r="C25" s="25">
        <v>1</v>
      </c>
      <c r="D25" s="7">
        <v>2</v>
      </c>
      <c r="E25" s="8">
        <f t="shared" si="2"/>
        <v>16</v>
      </c>
      <c r="F25" s="40" t="s">
        <v>37</v>
      </c>
      <c r="G25" s="9" t="e">
        <f t="shared" si="3"/>
        <v>#VALUE!</v>
      </c>
    </row>
    <row r="26" spans="1:7" x14ac:dyDescent="0.25">
      <c r="A26" s="30"/>
      <c r="B26" s="31"/>
      <c r="C26" s="11"/>
      <c r="D26" s="11"/>
      <c r="E26" s="51" t="s">
        <v>35</v>
      </c>
      <c r="F26" s="52"/>
      <c r="G26" s="1" t="e">
        <f>SUM(G20:G25)</f>
        <v>#VALUE!</v>
      </c>
    </row>
    <row r="27" spans="1:7" x14ac:dyDescent="0.25">
      <c r="A27" s="30"/>
      <c r="B27" s="31"/>
      <c r="C27" s="11"/>
      <c r="D27" s="11"/>
      <c r="E27" s="52" t="s">
        <v>36</v>
      </c>
      <c r="F27" s="52"/>
      <c r="G27" s="1" t="e">
        <f>G26/2</f>
        <v>#VALUE!</v>
      </c>
    </row>
    <row r="28" spans="1:7" x14ac:dyDescent="0.25">
      <c r="A28" s="30"/>
      <c r="B28" s="1"/>
      <c r="C28" s="11"/>
      <c r="D28" s="11"/>
      <c r="E28" s="12"/>
    </row>
    <row r="29" spans="1:7" ht="15.75" thickBot="1" x14ac:dyDescent="0.3">
      <c r="A29" s="30"/>
      <c r="B29" s="15" t="s">
        <v>34</v>
      </c>
      <c r="C29" s="11"/>
      <c r="D29" s="10"/>
    </row>
    <row r="30" spans="1:7" ht="60" x14ac:dyDescent="0.25">
      <c r="A30" s="37" t="s">
        <v>11</v>
      </c>
      <c r="B30" s="38" t="s">
        <v>0</v>
      </c>
      <c r="C30" s="38" t="s">
        <v>9</v>
      </c>
      <c r="D30" s="38" t="s">
        <v>8</v>
      </c>
      <c r="E30" s="38" t="s">
        <v>10</v>
      </c>
      <c r="F30" s="38" t="s">
        <v>14</v>
      </c>
      <c r="G30" s="39" t="s">
        <v>38</v>
      </c>
    </row>
    <row r="31" spans="1:7" x14ac:dyDescent="0.25">
      <c r="A31" s="16">
        <v>1</v>
      </c>
      <c r="B31" s="48" t="s">
        <v>4</v>
      </c>
      <c r="C31" s="32">
        <v>3</v>
      </c>
      <c r="D31" s="4">
        <v>14</v>
      </c>
      <c r="E31" s="5">
        <f>C31*D31*8</f>
        <v>336</v>
      </c>
      <c r="F31" s="40" t="s">
        <v>37</v>
      </c>
      <c r="G31" s="6" t="e">
        <f>E31*F31</f>
        <v>#VALUE!</v>
      </c>
    </row>
    <row r="32" spans="1:7" x14ac:dyDescent="0.25">
      <c r="A32" s="18">
        <v>2</v>
      </c>
      <c r="B32" s="33" t="s">
        <v>31</v>
      </c>
      <c r="C32" s="34">
        <v>1</v>
      </c>
      <c r="D32" s="13">
        <v>14</v>
      </c>
      <c r="E32" s="5">
        <f t="shared" ref="E32:E33" si="4">C32*D32*8</f>
        <v>112</v>
      </c>
      <c r="F32" s="40" t="s">
        <v>37</v>
      </c>
      <c r="G32" s="6" t="e">
        <f t="shared" ref="G32:G33" si="5">E32*F32</f>
        <v>#VALUE!</v>
      </c>
    </row>
    <row r="33" spans="1:7" ht="15.75" thickBot="1" x14ac:dyDescent="0.3">
      <c r="A33" s="24">
        <v>3</v>
      </c>
      <c r="B33" s="49" t="s">
        <v>5</v>
      </c>
      <c r="C33" s="35">
        <v>2</v>
      </c>
      <c r="D33" s="14">
        <v>14</v>
      </c>
      <c r="E33" s="8">
        <f t="shared" si="4"/>
        <v>224</v>
      </c>
      <c r="F33" s="40" t="s">
        <v>37</v>
      </c>
      <c r="G33" s="9" t="e">
        <f t="shared" si="5"/>
        <v>#VALUE!</v>
      </c>
    </row>
    <row r="34" spans="1:7" x14ac:dyDescent="0.25">
      <c r="E34" s="51" t="s">
        <v>35</v>
      </c>
      <c r="F34" s="52"/>
      <c r="G34" s="1" t="e">
        <f>SUM(G31:G33)</f>
        <v>#VALUE!</v>
      </c>
    </row>
    <row r="35" spans="1:7" x14ac:dyDescent="0.25">
      <c r="E35" s="52" t="s">
        <v>36</v>
      </c>
      <c r="F35" s="52"/>
      <c r="G35" s="1" t="e">
        <f>G34/14</f>
        <v>#VALUE!</v>
      </c>
    </row>
    <row r="36" spans="1:7" x14ac:dyDescent="0.25">
      <c r="G36" s="1"/>
    </row>
    <row r="38" spans="1:7" x14ac:dyDescent="0.25">
      <c r="D38" s="1" t="s">
        <v>15</v>
      </c>
      <c r="F38" s="1"/>
      <c r="G38" s="1" t="e">
        <f>G15+G26+G34</f>
        <v>#VALUE!</v>
      </c>
    </row>
    <row r="39" spans="1:7" x14ac:dyDescent="0.25">
      <c r="D39" s="1" t="s">
        <v>16</v>
      </c>
      <c r="F39" s="1"/>
      <c r="G39" s="1" t="e">
        <f>G38*0.21</f>
        <v>#VALUE!</v>
      </c>
    </row>
    <row r="40" spans="1:7" x14ac:dyDescent="0.25">
      <c r="D40" s="1" t="s">
        <v>17</v>
      </c>
      <c r="F40" s="1"/>
      <c r="G40" s="1" t="e">
        <f>G38+G39</f>
        <v>#VALUE!</v>
      </c>
    </row>
    <row r="43" spans="1:7" x14ac:dyDescent="0.25">
      <c r="A43" s="3" t="s">
        <v>21</v>
      </c>
      <c r="B43" s="36" t="s">
        <v>24</v>
      </c>
    </row>
    <row r="44" spans="1:7" x14ac:dyDescent="0.25">
      <c r="A44" s="3" t="s">
        <v>22</v>
      </c>
      <c r="B44" s="36" t="s">
        <v>24</v>
      </c>
    </row>
    <row r="45" spans="1:7" x14ac:dyDescent="0.25">
      <c r="B45" s="36" t="s">
        <v>24</v>
      </c>
    </row>
    <row r="46" spans="1:7" x14ac:dyDescent="0.25">
      <c r="B46" s="42" t="s">
        <v>23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Žárský Karel</dc:creator>
  <cp:lastModifiedBy>Karel Novák</cp:lastModifiedBy>
  <cp:lastPrinted>2022-10-25T10:31:33Z</cp:lastPrinted>
  <dcterms:created xsi:type="dcterms:W3CDTF">2011-11-11T12:26:26Z</dcterms:created>
  <dcterms:modified xsi:type="dcterms:W3CDTF">2022-11-07T13:58:26Z</dcterms:modified>
</cp:coreProperties>
</file>