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931"/>
  <workbookPr codeName="ThisWorkbook" defaultThemeVersion="124226"/>
  <mc:AlternateContent>
    <mc:Choice Requires="x15">
      <x15ac:absPath xmlns:x15ac="http://schemas.microsoft.com/office/spreadsheetml/2010/11/ac" url="O:\sd_0295\OPZ+\Romové\výzva 044_integrace Romů\"/>
    </mc:Choice>
  </mc:AlternateContent>
  <xr:revisionPtr documentId="13_ncr:1_{A3CF1430-F938-4105-ADEC-9759E3E5B99B}" revIDLastSave="0" xr10:uidLastSave="{00000000-0000-0000-0000-000000000000}" xr6:coauthVersionLast="47" xr6:coauthVersionMax="47"/>
  <bookViews>
    <workbookView activeTab="4" tabRatio="938" windowHeight="7350" windowWidth="14400" xWindow="380" xr2:uid="{00000000-000D-0000-FFFF-FFFF00000000}" yWindow="38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5"/>
  <c i="15" r="D107"/>
  <c i="15" r="D100"/>
  <c i="15" r="D97"/>
  <c i="15" r="D92"/>
  <c i="15" r="G85"/>
  <c i="15" r="G84"/>
  <c i="15" r="G83"/>
  <c i="15" r="F82"/>
  <c i="15" r="E82"/>
  <c i="15" r="G81"/>
  <c i="15" r="G80"/>
  <c i="15" r="G79"/>
  <c i="15" r="G78"/>
  <c i="15" r="G77"/>
  <c i="15" r="G76"/>
  <c i="15" r="F75"/>
  <c i="15" r="F74" s="1"/>
  <c i="15" r="E75"/>
  <c i="15" r="E74" s="1"/>
  <c i="15" r="G70"/>
  <c i="15" r="G69"/>
  <c i="15" r="G68"/>
  <c i="15" r="F67"/>
  <c i="15" r="E67"/>
  <c i="15" r="G66"/>
  <c i="15" r="G65"/>
  <c i="15" r="G64"/>
  <c i="15" r="G63"/>
  <c i="15" r="G62"/>
  <c i="15" r="G61"/>
  <c i="15" r="F60"/>
  <c i="15" r="F59" s="1"/>
  <c i="15" r="E60"/>
  <c i="15" r="E59" s="1"/>
  <c i="15" r="G55"/>
  <c i="15" r="G54"/>
  <c i="15" r="G53"/>
  <c i="15" r="F52"/>
  <c i="15" r="E52"/>
  <c i="15" r="G51"/>
  <c i="15" r="G50"/>
  <c i="15" r="G49"/>
  <c i="15" r="G48"/>
  <c i="15" r="G47"/>
  <c i="15" r="G46"/>
  <c i="15" r="F45"/>
  <c i="15" r="F44" s="1"/>
  <c i="15" r="E45"/>
  <c i="15" r="E44" s="1"/>
  <c i="15" r="G40"/>
  <c i="15" r="G39"/>
  <c i="15" r="G38"/>
  <c i="15" r="F37"/>
  <c i="15" r="E37"/>
  <c i="15" r="G36"/>
  <c i="15" r="G35"/>
  <c i="15" r="G34"/>
  <c i="15" r="G33"/>
  <c i="15" r="G32"/>
  <c i="15" r="G31"/>
  <c i="15" r="F30"/>
  <c i="15" r="F29" s="1"/>
  <c i="15" r="E30"/>
  <c i="15" r="E29" s="1"/>
  <c i="14" l="1" r="G74"/>
  <c i="15" r="D112"/>
  <c i="15" r="D126" s="1"/>
  <c i="15" r="D127" s="1"/>
  <c i="15" r="D128" s="1"/>
  <c i="14" r="G29"/>
  <c i="15" r="G67"/>
  <c i="15" r="G37"/>
  <c i="15" r="G52"/>
  <c i="15" r="G82"/>
  <c i="15" r="G75"/>
  <c i="15" r="G30"/>
  <c i="15" r="G29" s="1"/>
  <c i="15" r="G45"/>
  <c i="15" r="G44" s="1"/>
  <c i="15" r="G60"/>
  <c i="15" r="G59" s="1"/>
  <c i="15" l="1" r="G74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2"/>
  <c i="15" r="D75"/>
  <c i="15" r="D67"/>
  <c i="15" r="D60"/>
  <c i="15" r="D52"/>
  <c i="15" r="D45"/>
  <c i="14" l="1" r="D29"/>
  <c i="14" r="D59"/>
  <c i="10" r="D29"/>
  <c i="14" r="D44"/>
  <c i="14" r="D74"/>
  <c i="15" r="D59"/>
  <c i="10" r="D59"/>
  <c i="10" r="D74"/>
  <c i="10" r="D44"/>
  <c i="15" r="D44"/>
  <c i="15" r="D74"/>
  <c i="14" l="1" r="D126"/>
  <c i="10" r="D126"/>
  <c i="10" r="D127" s="1"/>
  <c i="10" r="D128" s="1"/>
  <c i="13" r="F16"/>
  <c i="13" r="F10"/>
  <c i="12" r="B6"/>
  <c i="13" r="E16"/>
  <c i="13" r="D16"/>
  <c i="13" r="B16"/>
  <c i="13" r="C16"/>
  <c i="15" r="D37"/>
  <c i="15" r="D30"/>
  <c i="14" l="1" r="D127"/>
  <c i="14" r="D128" s="1"/>
  <c i="15" r="D29"/>
  <c i="12" r="B8"/>
  <c i="13" r="F14" s="1"/>
  <c i="13" r="F15" s="1"/>
  <c i="12" r="B9"/>
  <c i="13" l="1" r="D18"/>
  <c i="13" l="1" r="C18"/>
  <c i="13" l="1" r="C14"/>
  <c i="13" r="C15" s="1"/>
  <c i="13" l="1" r="C10"/>
  <c i="13" l="1" r="E18"/>
  <c i="13" r="B18" s="1"/>
  <c i="13" r="C11"/>
  <c i="13" r="C13" s="1"/>
  <c i="13" r="F11"/>
  <c i="13" r="F13" s="1"/>
  <c i="13" l="1" r="F12"/>
  <c i="13" r="C12"/>
  <c i="13" r="C9"/>
  <c i="13" r="F9"/>
  <c i="13" r="F8" s="1"/>
  <c i="13" r="D14"/>
  <c i="13" r="E14"/>
  <c i="13" l="1" r="G18"/>
  <c i="13" r="E15"/>
  <c i="13" r="E10" s="1"/>
  <c i="13" r="C8"/>
  <c i="13" r="B14"/>
  <c i="13" r="D15"/>
  <c i="13" r="D10" s="1"/>
  <c i="13" l="1" r="E11"/>
  <c i="13" r="E13" s="1"/>
  <c i="13" r="D11"/>
  <c i="13" r="D13" s="1"/>
  <c i="13" r="B15"/>
  <c i="13" r="B10"/>
  <c i="13" l="1" r="D12"/>
  <c i="13" r="E9"/>
  <c i="13" r="E8" s="1"/>
  <c i="13" r="E12"/>
  <c i="13" r="B11"/>
  <c i="13" r="D9"/>
  <c i="13" l="1" r="B12"/>
  <c i="13" r="B13"/>
  <c i="13" r="D8"/>
  <c i="13" r="B8" s="1"/>
  <c i="13" r="B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9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<sst xmlns="http://schemas.openxmlformats.org/spreadsheetml/2006/main" count="554" uniqueCount="129">
  <si>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</si>
  <si>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</si>
  <si>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</si>
  <si>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</si>
  <si>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</si>
  <si>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</si>
  <si>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</si>
  <si>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</si>
  <si>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</si>
  <si>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</si>
  <si>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</si>
  <si>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</si>
  <si>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</si>
  <si>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</si>
  <si>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</si>
  <si>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</si>
  <si>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</si>
  <si>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</si>
  <si>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</si>
  <si>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</si>
  <si>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</si>
  <si>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</si>
  <si>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</si>
  <si>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</si>
  <si>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</si>
  <si>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</si>
  <si>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</si>
  <si>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</si>
  <si>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</si>
  <si>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</si>
  <si>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</si>
  <si>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</si>
  <si>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</si>
  <si>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</si>
  <si>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</si>
  <si>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</si>
  <si>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</si>
  <si>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</si>
  <si>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</si>
  <si>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</si>
  <si>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</si>
  <si>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</si>
  <si>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</si>
  <si>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</si>
  <si>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</si>
  <si>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</si>
  <si>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</si>
  <si>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</si>
  <si>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</si>
  <si>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</si>
  <si>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</si>
  <si>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</si>
  <si>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</si>
  <si>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</si>
  <si>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</si>
  <si>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</si>
  <si>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</si>
  <si>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</si>
  <si>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</si>
  <si>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</si>
  <si>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</si>
  <si>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</si>
  <si>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</si>
  <si>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</si>
  <si>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</si>
  <si>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</si>
  <si>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</si>
  <si>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</si>
  <si>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</si>
  <si>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</si>
  <si>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</si>
  <si>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</si>
  <si>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</si>
  <si>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</si>
  <si>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</si>
  <si>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</si>
  <si>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</si>
  <si>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</si>
  <si>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</si>
  <si>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</si>
  <si>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</si>
  <si>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</si>
  <si>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</si>
  <si>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</si>
  <si>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</si>
  <si>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</si>
  <si>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</si>
  <si>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</si>
  <si>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</si>
  <si>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</si>
  <si>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</si>
  <si>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</si>
  <si>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</si>
  <si>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</si>
  <si>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</si>
  <si>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</si>
  <si>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</si>
  <si>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</si>
  <si>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</si>
  <si>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</si>
  <si>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</si>
  <si>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</si>
  <si>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</si>
  <si>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</si>
  <si>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</si>
  <si>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</si>
  <si>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</si>
  <si>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</si>
  <si>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</si>
  <si>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</si>
  <si>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</si>
  <si>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</si>
  <si>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</si>
  <si>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</si>
  <si>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</si>
  <si>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</si>
  <si>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</si>
  <si>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</si>
  <si>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</si>
  <si>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</si>
  <si>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</si>
  <si>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</si>
  <si>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</si>
  <si>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</si>
  <si>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</si>
  <si>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</si>
  <si>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</si>
  <si>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</si>
  <si>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3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</si>
</sst>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5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ont="1" borderId="6" fillId="0" fontId="13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applyBorder="1" applyFill="1" applyFont="1" borderId="5" fillId="4" fontId="9" numFmtId="0" xfId="0">
      <alignment vertical="center" wrapText="1"/>
    </xf>
    <xf applyAlignment="1" borderId="0" fillId="0" fontId="0" numFmtId="0" xfId="0">
      <alignment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2.29687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33.3984375" collapsed="false"/>
    <col min="7" max="16384" style="3" width="9.09765625" collapsed="false"/>
  </cols>
  <sheetData>
    <row r="1" spans="1:4" x14ac:dyDescent="0.3">
      <c r="A1" s="54" t="s">
        <v>128</v>
      </c>
      <c r="B1" s="54"/>
      <c r="C1" s="26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170" t="s">
        <v>42</v>
      </c>
      <c r="B5" s="171"/>
      <c r="C5" s="172"/>
      <c r="D5" s="172"/>
    </row>
    <row customFormat="1" customHeight="1" ht="30" r="6" s="21" spans="1:4" x14ac:dyDescent="0.3">
      <c r="A6" s="180" t="s">
        <v>124</v>
      </c>
      <c r="B6" s="181"/>
      <c r="C6" s="182"/>
      <c r="D6" s="183"/>
    </row>
    <row customFormat="1" customHeight="1" ht="30" r="7" s="21" spans="1:4" x14ac:dyDescent="0.3">
      <c r="A7" s="170" t="s">
        <v>46</v>
      </c>
      <c r="B7" s="171"/>
      <c r="C7" s="172"/>
      <c r="D7" s="172"/>
    </row>
    <row customFormat="1" customHeight="1" ht="30" r="8" s="21" spans="1:4" x14ac:dyDescent="0.3">
      <c r="A8" s="170" t="s">
        <v>43</v>
      </c>
      <c r="B8" s="171"/>
      <c r="C8" s="172"/>
      <c r="D8" s="172"/>
    </row>
    <row customFormat="1" customHeight="1" ht="30" r="9" s="21" spans="1:4" x14ac:dyDescent="0.3">
      <c r="A9" s="170" t="s">
        <v>49</v>
      </c>
      <c r="B9" s="171"/>
      <c r="C9" s="172"/>
      <c r="D9" s="172"/>
    </row>
    <row customFormat="1" customHeight="1" ht="30" r="10" s="21" spans="1:4" x14ac:dyDescent="0.3">
      <c r="A10" s="170" t="s">
        <v>44</v>
      </c>
      <c r="B10" s="171"/>
      <c r="C10" s="172"/>
      <c r="D10" s="172"/>
    </row>
    <row customFormat="1" customHeight="1" ht="30" r="11" s="21" spans="1:4" x14ac:dyDescent="0.3">
      <c r="A11" s="170" t="s">
        <v>45</v>
      </c>
      <c r="B11" s="171"/>
      <c r="C11" s="172"/>
      <c r="D11" s="172"/>
    </row>
    <row customFormat="1" customHeight="1" ht="30" r="12" s="21" spans="1:4" x14ac:dyDescent="0.3">
      <c r="A12" s="170" t="s">
        <v>58</v>
      </c>
      <c r="B12" s="171"/>
      <c r="C12" s="172"/>
      <c r="D12" s="172"/>
    </row>
    <row customFormat="1" customHeight="1" ht="30" r="13" s="21" spans="1:4" x14ac:dyDescent="0.3">
      <c r="A13" s="170" t="s">
        <v>61</v>
      </c>
      <c r="B13" s="171"/>
      <c r="C13" s="179"/>
      <c r="D13" s="179"/>
    </row>
    <row customFormat="1" customHeight="1" ht="42.75" r="14" s="21" spans="1:4" x14ac:dyDescent="0.3">
      <c r="A14" s="170" t="s">
        <v>127</v>
      </c>
      <c r="B14" s="171"/>
      <c r="C14" s="172"/>
      <c r="D14" s="172"/>
    </row>
    <row customFormat="1" customHeight="1" ht="30" r="15" s="21" spans="1:4" x14ac:dyDescent="0.3">
      <c r="A15" s="170" t="s">
        <v>118</v>
      </c>
      <c r="B15" s="171"/>
      <c r="C15" s="172"/>
      <c r="D15" s="172"/>
    </row>
    <row customFormat="1" customHeight="1" ht="24.65" r="16" s="21" spans="1:4" x14ac:dyDescent="0.3">
      <c r="A16" s="170" t="s">
        <v>114</v>
      </c>
      <c r="B16" s="171"/>
      <c r="C16" s="172"/>
      <c r="D16" s="172"/>
    </row>
    <row customFormat="1" customHeight="1" ht="30" r="17" s="20" spans="1:7" x14ac:dyDescent="0.3"/>
    <row customFormat="1" customHeight="1" ht="44.15" r="18" s="20" spans="1:7" x14ac:dyDescent="0.3">
      <c r="A18" s="175" t="s">
        <v>60</v>
      </c>
      <c r="B18" s="175"/>
      <c r="C18" s="175"/>
      <c r="D18" s="175"/>
      <c r="E18" s="165"/>
    </row>
    <row customFormat="1" customHeight="1" ht="19.5" r="19" s="20" spans="1:7" x14ac:dyDescent="0.35">
      <c r="B19" s="22"/>
    </row>
    <row customFormat="1" customHeight="1" ht="57" r="20" s="21" spans="1:7" x14ac:dyDescent="0.3">
      <c r="A20" s="178" t="s">
        <v>41</v>
      </c>
      <c r="B20" s="178"/>
      <c r="C20" s="166" t="s">
        <v>98</v>
      </c>
      <c r="D20" s="166" t="s">
        <v>99</v>
      </c>
    </row>
    <row customHeight="1" ht="29.5" r="21" spans="1:7" x14ac:dyDescent="0.25">
      <c r="A21" s="168"/>
      <c r="B21" s="169"/>
      <c r="C21" s="162"/>
      <c r="D21" s="140"/>
    </row>
    <row customHeight="1" ht="11.5" r="22" spans="1:7" x14ac:dyDescent="0.3"/>
    <row ht="15.5" r="25" spans="1:7" x14ac:dyDescent="0.35">
      <c r="A25" s="51" t="s">
        <v>48</v>
      </c>
      <c r="B25" s="34"/>
      <c r="C25" s="138"/>
      <c r="D25" s="138"/>
    </row>
    <row r="26" spans="1:7" x14ac:dyDescent="0.3">
      <c r="B26" s="15"/>
      <c r="C26" s="1"/>
      <c r="D26" s="1"/>
      <c r="E26" s="1"/>
    </row>
    <row ht="12.5" r="27" spans="1:7" x14ac:dyDescent="0.25">
      <c r="A27" s="18" t="s">
        <v>55</v>
      </c>
      <c r="B27" s="18"/>
    </row>
    <row ht="23.5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177"/>
      <c r="D30" s="122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ht="13.5" r="86" spans="1:7" x14ac:dyDescent="0.35">
      <c r="A86" s="187" t="s">
        <v>92</v>
      </c>
      <c r="B86" s="188"/>
      <c r="C86" s="188"/>
      <c r="D86" s="188"/>
    </row>
    <row ht="15.5" r="87" spans="1:7" x14ac:dyDescent="0.35">
      <c r="B87" s="2"/>
      <c r="C87" s="16"/>
    </row>
    <row customHeight="1" ht="21" r="88" spans="1:7" x14ac:dyDescent="0.4">
      <c r="A88" s="55" t="s">
        <v>35</v>
      </c>
      <c r="B88" s="3"/>
      <c r="C88" s="16"/>
    </row>
    <row r="89" spans="1:7" x14ac:dyDescent="0.3">
      <c r="A89" s="16" t="s">
        <v>120</v>
      </c>
      <c r="B89" s="3"/>
      <c r="C89" s="16"/>
    </row>
    <row ht="14.5" r="90" spans="1:7" thickBot="1" x14ac:dyDescent="0.35"/>
    <row customHeight="1" ht="26.15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ht="13"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ht="13" r="93" spans="1:7" x14ac:dyDescent="0.3">
      <c r="A93" s="218" t="s">
        <v>50</v>
      </c>
      <c r="B93" s="216"/>
      <c r="C93" s="217"/>
      <c r="D93" s="139">
        <v>0</v>
      </c>
      <c r="E93" s="125"/>
      <c r="F93" s="136"/>
      <c r="G93" s="27"/>
    </row>
    <row ht="13"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ht="13"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ht="13.5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ht="13" r="97" spans="1:6" x14ac:dyDescent="0.3">
      <c r="A97" s="201" t="s">
        <v>102</v>
      </c>
      <c r="B97" s="202"/>
      <c r="C97" s="203"/>
      <c r="D97" s="130">
        <f>SUM(D98:D99)</f>
        <v>0</v>
      </c>
      <c r="E97" s="132"/>
      <c r="F97" s="161"/>
    </row>
    <row ht="13" r="98" spans="1:6" x14ac:dyDescent="0.3">
      <c r="A98" s="189" t="s">
        <v>103</v>
      </c>
      <c r="B98" s="190"/>
      <c r="C98" s="191"/>
      <c r="D98" s="139">
        <v>0</v>
      </c>
      <c r="E98" s="133"/>
      <c r="F98" s="127"/>
    </row>
    <row ht="12.5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ht="13" r="100" spans="1:6" x14ac:dyDescent="0.3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ht="12.5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ht="12.5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ht="12.5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ht="12.5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ht="12.5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2.5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ht="13" r="107" spans="1:6" x14ac:dyDescent="0.3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ht="13" r="108" spans="1:6" x14ac:dyDescent="0.3">
      <c r="A108" s="192"/>
      <c r="B108" s="193"/>
      <c r="C108" s="194"/>
      <c r="D108" s="139">
        <v>0</v>
      </c>
      <c r="E108" s="135"/>
      <c r="F108" s="128"/>
    </row>
    <row ht="13" r="109" spans="1:6" x14ac:dyDescent="0.3">
      <c r="A109" s="192"/>
      <c r="B109" s="193"/>
      <c r="C109" s="194"/>
      <c r="D109" s="139">
        <v>0</v>
      </c>
      <c r="E109" s="135"/>
      <c r="F109" s="128"/>
    </row>
    <row ht="13" r="110" spans="1:6" x14ac:dyDescent="0.3">
      <c r="A110" s="192"/>
      <c r="B110" s="193"/>
      <c r="C110" s="194"/>
      <c r="D110" s="139">
        <v>0</v>
      </c>
      <c r="E110" s="135"/>
      <c r="F110" s="128"/>
    </row>
    <row ht="13.5" r="111" spans="1:6" thickBot="1" x14ac:dyDescent="0.35">
      <c r="A111" s="226"/>
      <c r="B111" s="227"/>
      <c r="C111" s="228"/>
      <c r="D111" s="160">
        <v>0</v>
      </c>
      <c r="E111" s="137"/>
      <c r="F111" s="129"/>
    </row>
    <row ht="13.5" r="112" spans="1:6" thickBot="1" x14ac:dyDescent="0.35">
      <c r="A112" s="185" t="s">
        <v>112</v>
      </c>
      <c r="B112" s="186"/>
      <c r="C112" s="186"/>
      <c r="D112" s="141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222" t="s">
        <v>52</v>
      </c>
      <c r="B116" s="223"/>
      <c r="C116" s="224"/>
      <c r="D116" s="7" t="s">
        <v>117</v>
      </c>
      <c r="E116" s="7" t="s">
        <v>33</v>
      </c>
    </row>
    <row ht="13" r="117" spans="1:6" x14ac:dyDescent="0.3">
      <c r="A117" s="225" t="s">
        <v>38</v>
      </c>
      <c r="B117" s="216"/>
      <c r="C117" s="217"/>
      <c r="D117" s="139">
        <v>0</v>
      </c>
      <c r="E117" s="118"/>
    </row>
    <row ht="13" r="118" spans="1:6" x14ac:dyDescent="0.3">
      <c r="A118" s="225" t="s">
        <v>36</v>
      </c>
      <c r="B118" s="216"/>
      <c r="C118" s="217"/>
      <c r="D118" s="139">
        <v>0</v>
      </c>
      <c r="E118" s="118"/>
    </row>
    <row ht="13" r="119" spans="1:6" x14ac:dyDescent="0.3">
      <c r="A119" s="225" t="s">
        <v>53</v>
      </c>
      <c r="B119" s="216"/>
      <c r="C119" s="217"/>
      <c r="D119" s="139">
        <v>0</v>
      </c>
      <c r="E119" s="118"/>
    </row>
    <row ht="13" r="120" spans="1:6" x14ac:dyDescent="0.3">
      <c r="A120" s="225" t="s">
        <v>31</v>
      </c>
      <c r="B120" s="216"/>
      <c r="C120" s="217"/>
      <c r="D120" s="139">
        <v>0</v>
      </c>
      <c r="E120" s="118"/>
    </row>
    <row ht="13" r="121" spans="1:6" x14ac:dyDescent="0.3">
      <c r="A121" s="225" t="s">
        <v>40</v>
      </c>
      <c r="B121" s="216"/>
      <c r="C121" s="217"/>
      <c r="D121" s="139">
        <v>0</v>
      </c>
      <c r="E121" s="118"/>
    </row>
    <row ht="13" r="122" spans="1:6" x14ac:dyDescent="0.3">
      <c r="A122" s="225" t="s">
        <v>30</v>
      </c>
      <c r="B122" s="216"/>
      <c r="C122" s="217"/>
      <c r="D122" s="139">
        <v>0</v>
      </c>
      <c r="E122" s="118"/>
    </row>
    <row ht="13" r="123" spans="1:6" x14ac:dyDescent="0.3">
      <c r="A123" s="225" t="s">
        <v>32</v>
      </c>
      <c r="B123" s="216"/>
      <c r="C123" s="217"/>
      <c r="D123" s="139">
        <v>0</v>
      </c>
      <c r="E123" s="118"/>
    </row>
    <row ht="13" r="124" spans="1:6" x14ac:dyDescent="0.3">
      <c r="A124" s="225" t="s">
        <v>39</v>
      </c>
      <c r="B124" s="216"/>
      <c r="C124" s="217"/>
      <c r="D124" s="139">
        <v>0</v>
      </c>
      <c r="E124" s="118"/>
    </row>
    <row ht="13" r="125" spans="1:6" x14ac:dyDescent="0.3">
      <c r="A125" s="198" t="s">
        <v>75</v>
      </c>
      <c r="B125" s="199"/>
      <c r="C125" s="200"/>
      <c r="D125" s="108">
        <f>SUM(D117:D124)</f>
        <v>0</v>
      </c>
      <c r="E125" s="118"/>
      <c r="F125" s="113"/>
    </row>
    <row customHeight="1" ht="16.5" r="126" spans="1:6" thickBot="1" x14ac:dyDescent="0.35">
      <c r="A126" s="147" t="s">
        <v>86</v>
      </c>
      <c r="B126" s="147"/>
      <c r="C126" s="53"/>
      <c r="D126" s="110">
        <f>IF(D125&lt;=$C129*D112,D112*$C$129-D125,0)</f>
        <v>0</v>
      </c>
      <c r="E126" s="118"/>
      <c r="F126" s="113"/>
    </row>
    <row customHeight="1" ht="13.5" r="127" spans="1:6" thickBot="1" x14ac:dyDescent="0.35">
      <c r="A127" s="204" t="s">
        <v>93</v>
      </c>
      <c r="B127" s="205"/>
      <c r="C127" s="206"/>
      <c r="D127" s="111">
        <f>SUM(D125:D126)</f>
        <v>0</v>
      </c>
      <c r="E127" s="118"/>
      <c r="F127" s="113"/>
    </row>
    <row customHeight="1" ht="13.5" r="128" spans="1:6" thickBot="1" x14ac:dyDescent="0.35">
      <c r="A128" s="207" t="s">
        <v>85</v>
      </c>
      <c r="B128" s="208"/>
      <c r="C128" s="209"/>
      <c r="D128" s="144">
        <f>SUM(D112-D127)</f>
        <v>0</v>
      </c>
      <c r="E128" s="118"/>
      <c r="F128" s="113"/>
    </row>
    <row customHeight="1" ht="39.75" r="129" spans="1:6" x14ac:dyDescent="0.3">
      <c r="A129" s="210" t="s">
        <v>119</v>
      </c>
      <c r="B129" s="211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customHeight="1" ht="30" r="134" spans="1:6" x14ac:dyDescent="0.25">
      <c r="B134" s="3"/>
    </row>
    <row customHeight="1" ht="19" r="135" spans="1:6" x14ac:dyDescent="0.25">
      <c r="B135" s="25"/>
    </row>
    <row customHeight="1" hidden="1" ht="25" r="136" spans="1:6" x14ac:dyDescent="0.3">
      <c r="B136" s="24">
        <v>0</v>
      </c>
    </row>
    <row customHeight="1" hidden="1" ht="32.15" r="137" spans="1:6" x14ac:dyDescent="0.3">
      <c r="B137" s="24">
        <v>0.05</v>
      </c>
    </row>
    <row customHeight="1" hidden="1" ht="22.5" r="138" spans="1:6" x14ac:dyDescent="0.3">
      <c r="B138" s="24">
        <v>0.1</v>
      </c>
    </row>
    <row customHeight="1" hidden="1" ht="15.65" r="139" spans="1:6" x14ac:dyDescent="0.3">
      <c r="B139" s="143">
        <v>0.23265</v>
      </c>
    </row>
  </sheetData>
  <sheetProtection autoFilter="0" formatCells="0" formatColumns="0" formatRows="0"/>
  <mergeCells count="115">
    <mergeCell ref="A127:C127"/>
    <mergeCell ref="A128:C128"/>
    <mergeCell ref="A129:B129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99:C99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11:C111"/>
    <mergeCell ref="A125:C125"/>
    <mergeCell ref="B77:C77"/>
    <mergeCell ref="B78:C78"/>
    <mergeCell ref="B79:C79"/>
    <mergeCell ref="B80:C80"/>
    <mergeCell ref="B81:C81"/>
    <mergeCell ref="A100:C100"/>
    <mergeCell ref="A98:C98"/>
    <mergeCell ref="A97:C97"/>
    <mergeCell ref="B70:C70"/>
    <mergeCell ref="B73:C73"/>
    <mergeCell ref="B74:C74"/>
    <mergeCell ref="B75:C75"/>
    <mergeCell ref="B76:C76"/>
    <mergeCell ref="A112:C112"/>
    <mergeCell ref="A86:D86"/>
    <mergeCell ref="A101:C101"/>
    <mergeCell ref="A105:C105"/>
    <mergeCell ref="A104:C104"/>
    <mergeCell ref="A103:C103"/>
    <mergeCell ref="A102:C102"/>
    <mergeCell ref="A110:C110"/>
    <mergeCell ref="A109:C109"/>
    <mergeCell ref="A108:C108"/>
    <mergeCell ref="A106:C106"/>
    <mergeCell ref="A107:C107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3:C53"/>
    <mergeCell ref="B54:C54"/>
    <mergeCell ref="B55:C55"/>
    <mergeCell ref="B58:C58"/>
    <mergeCell ref="B59:C59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A5:B5"/>
    <mergeCell ref="A7:B7"/>
    <mergeCell ref="A8:B8"/>
    <mergeCell ref="B31:C31"/>
    <mergeCell ref="B32:C32"/>
    <mergeCell ref="B33:C33"/>
    <mergeCell ref="B34:C34"/>
    <mergeCell ref="B35:C35"/>
    <mergeCell ref="A18:D18"/>
    <mergeCell ref="B28:C28"/>
    <mergeCell ref="B29:C29"/>
    <mergeCell ref="B30:C30"/>
    <mergeCell ref="A20:B20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A6:B6"/>
    <mergeCell ref="C6:D6"/>
    <mergeCell ref="A21:B21"/>
    <mergeCell ref="A9:B9"/>
    <mergeCell ref="A10:B10"/>
    <mergeCell ref="A11:B11"/>
    <mergeCell ref="A12:B12"/>
    <mergeCell ref="A13:B13"/>
    <mergeCell ref="C15:D15"/>
    <mergeCell ref="C16:D16"/>
    <mergeCell ref="A14:B14"/>
    <mergeCell ref="A15:B15"/>
    <mergeCell ref="A16:B16"/>
  </mergeCells>
  <dataValidations count="1">
    <dataValidation allowBlank="1" showErrorMessage="1" showInputMessage="1" sqref="C129" type="list" xr:uid="{00000000-0002-0000-0000-000000000000}">
      <formula1>$B$136:$B$139</formula1>
    </dataValidation>
  </dataValidations>
  <pageMargins bottom="0.78740157499999996" footer="0.3" header="0.3" left="0.7" right="0.7" top="0.78740157499999996"/>
  <pageSetup orientation="portrait" paperSize="9" r:id="rId1" scale="29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2.5976562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8984375" collapsed="false"/>
    <col min="6" max="6" customWidth="true" style="3" width="28.296875" collapsed="false"/>
    <col min="7" max="16384" style="3" width="9.09765625" collapsed="false"/>
  </cols>
  <sheetData>
    <row r="1" spans="1:4" x14ac:dyDescent="0.3">
      <c r="A1" s="54" t="s">
        <v>128</v>
      </c>
      <c r="B1" s="5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231" t="s">
        <v>42</v>
      </c>
      <c r="B5" s="177"/>
      <c r="C5" s="172"/>
      <c r="D5" s="172"/>
    </row>
    <row customFormat="1" customHeight="1" ht="30" r="6" s="21" spans="1:4" x14ac:dyDescent="0.3">
      <c r="A6" s="229" t="s">
        <v>124</v>
      </c>
      <c r="B6" s="230"/>
      <c r="C6" s="182"/>
      <c r="D6" s="183"/>
    </row>
    <row customFormat="1" customHeight="1" ht="30" r="7" s="21" spans="1:4" x14ac:dyDescent="0.3">
      <c r="A7" s="231" t="s">
        <v>46</v>
      </c>
      <c r="B7" s="177"/>
      <c r="C7" s="172"/>
      <c r="D7" s="172"/>
    </row>
    <row customFormat="1" customHeight="1" ht="30" r="8" s="21" spans="1:4" x14ac:dyDescent="0.3">
      <c r="A8" s="231" t="s">
        <v>43</v>
      </c>
      <c r="B8" s="177"/>
      <c r="C8" s="172"/>
      <c r="D8" s="172"/>
    </row>
    <row customFormat="1" customHeight="1" ht="30" r="9" s="21" spans="1:4" x14ac:dyDescent="0.3">
      <c r="A9" s="231" t="s">
        <v>49</v>
      </c>
      <c r="B9" s="177"/>
      <c r="C9" s="172"/>
      <c r="D9" s="172"/>
    </row>
    <row customFormat="1" customHeight="1" ht="30" r="10" s="21" spans="1:4" x14ac:dyDescent="0.3">
      <c r="A10" s="231" t="s">
        <v>44</v>
      </c>
      <c r="B10" s="177"/>
      <c r="C10" s="172"/>
      <c r="D10" s="172"/>
    </row>
    <row customFormat="1" customHeight="1" ht="30" r="11" s="21" spans="1:4" x14ac:dyDescent="0.3">
      <c r="A11" s="231" t="s">
        <v>45</v>
      </c>
      <c r="B11" s="177"/>
      <c r="C11" s="172"/>
      <c r="D11" s="172"/>
    </row>
    <row customFormat="1" customHeight="1" ht="30" r="12" s="21" spans="1:4" x14ac:dyDescent="0.3">
      <c r="A12" s="231" t="s">
        <v>58</v>
      </c>
      <c r="B12" s="177"/>
      <c r="C12" s="172"/>
      <c r="D12" s="172"/>
    </row>
    <row customFormat="1" customHeight="1" ht="30" r="13" s="21" spans="1:4" x14ac:dyDescent="0.3">
      <c r="A13" s="231" t="s">
        <v>61</v>
      </c>
      <c r="B13" s="177"/>
      <c r="C13" s="172"/>
      <c r="D13" s="172"/>
    </row>
    <row customFormat="1" customHeight="1" ht="42.75" r="14" s="21" spans="1:4" x14ac:dyDescent="0.3">
      <c r="A14" s="231" t="s">
        <v>59</v>
      </c>
      <c r="B14" s="177"/>
      <c r="C14" s="172"/>
      <c r="D14" s="172"/>
    </row>
    <row customFormat="1" customHeight="1" ht="30" r="15" s="21" spans="1:4" x14ac:dyDescent="0.3">
      <c r="A15" s="231" t="s">
        <v>118</v>
      </c>
      <c r="B15" s="177"/>
      <c r="C15" s="172"/>
      <c r="D15" s="172"/>
    </row>
    <row customFormat="1" customHeight="1" ht="25.5" r="16" s="21" spans="1:4" x14ac:dyDescent="0.3">
      <c r="A16" s="231" t="s">
        <v>114</v>
      </c>
      <c r="B16" s="177"/>
      <c r="C16" s="172"/>
      <c r="D16" s="172"/>
    </row>
    <row customFormat="1" customHeight="1" ht="30" r="17" s="20" spans="1:7" x14ac:dyDescent="0.3"/>
    <row customFormat="1" customHeight="1" ht="45" r="18" s="20" spans="1:7" x14ac:dyDescent="0.3">
      <c r="A18" s="175" t="s">
        <v>60</v>
      </c>
      <c r="B18" s="232"/>
      <c r="C18" s="232"/>
      <c r="D18" s="232"/>
    </row>
    <row customFormat="1" customHeight="1" ht="19.5" r="19" s="20" spans="1:7" x14ac:dyDescent="0.35">
      <c r="B19" s="22"/>
    </row>
    <row customFormat="1" customHeight="1" ht="57" r="20" s="21" spans="1:7" x14ac:dyDescent="0.3">
      <c r="A20" s="178" t="s">
        <v>41</v>
      </c>
      <c r="B20" s="178"/>
      <c r="C20" s="167" t="s">
        <v>98</v>
      </c>
      <c r="D20" s="167" t="s">
        <v>99</v>
      </c>
    </row>
    <row customHeight="1" ht="30.65" r="21" spans="1:7" x14ac:dyDescent="0.25">
      <c r="A21" s="229"/>
      <c r="B21" s="224"/>
      <c r="C21" s="163"/>
      <c r="D21" s="140"/>
    </row>
    <row customHeight="1" ht="15.65" r="22" spans="1:7" x14ac:dyDescent="0.3"/>
    <row ht="15.5" r="25" spans="1:7" x14ac:dyDescent="0.35">
      <c r="A25" s="51" t="s">
        <v>48</v>
      </c>
      <c r="B25" s="34"/>
    </row>
    <row r="26" spans="1:7" x14ac:dyDescent="0.3">
      <c r="B26" s="15"/>
      <c r="C26" s="1"/>
      <c r="D26" s="1"/>
      <c r="E26" s="1"/>
    </row>
    <row ht="12.5" r="27" spans="1:7" x14ac:dyDescent="0.25">
      <c r="A27" s="18" t="s">
        <v>55</v>
      </c>
      <c r="B27" s="18"/>
    </row>
    <row ht="23.5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177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ht="13.5" r="86" spans="1:7" x14ac:dyDescent="0.35">
      <c r="A86" s="187" t="s">
        <v>92</v>
      </c>
      <c r="B86" s="188"/>
      <c r="C86" s="188"/>
      <c r="D86" s="188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ht="26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ht="13"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ht="13" r="93" spans="1:7" x14ac:dyDescent="0.3">
      <c r="A93" s="218" t="s">
        <v>50</v>
      </c>
      <c r="B93" s="216"/>
      <c r="C93" s="217"/>
      <c r="D93" s="139">
        <v>0</v>
      </c>
      <c r="E93" s="125"/>
      <c r="F93" s="136"/>
    </row>
    <row ht="13"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ht="13"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ht="13.5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ht="13" r="97" spans="1:6" x14ac:dyDescent="0.3">
      <c r="A97" s="201" t="s">
        <v>102</v>
      </c>
      <c r="B97" s="202"/>
      <c r="C97" s="203"/>
      <c r="D97" s="130">
        <f>SUM(D98:D99)</f>
        <v>0</v>
      </c>
      <c r="E97" s="132"/>
      <c r="F97" s="161"/>
    </row>
    <row ht="13" r="98" spans="1:6" x14ac:dyDescent="0.3">
      <c r="A98" s="189" t="s">
        <v>103</v>
      </c>
      <c r="B98" s="190"/>
      <c r="C98" s="191"/>
      <c r="D98" s="139">
        <v>0</v>
      </c>
      <c r="E98" s="133"/>
      <c r="F98" s="127"/>
    </row>
    <row ht="12.5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ht="13" r="100" spans="1:6" x14ac:dyDescent="0.3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ht="12.5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ht="12.5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ht="12.5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ht="12.5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ht="12.5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2.5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ht="13" r="107" spans="1:6" x14ac:dyDescent="0.3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ht="13" r="108" spans="1:6" x14ac:dyDescent="0.3">
      <c r="A108" s="192"/>
      <c r="B108" s="193"/>
      <c r="C108" s="194"/>
      <c r="D108" s="139">
        <v>0</v>
      </c>
      <c r="E108" s="135"/>
      <c r="F108" s="128"/>
    </row>
    <row ht="13" r="109" spans="1:6" x14ac:dyDescent="0.3">
      <c r="A109" s="192"/>
      <c r="B109" s="193"/>
      <c r="C109" s="194"/>
      <c r="D109" s="139">
        <v>0</v>
      </c>
      <c r="E109" s="135"/>
      <c r="F109" s="128"/>
    </row>
    <row ht="13" r="110" spans="1:6" x14ac:dyDescent="0.3">
      <c r="A110" s="192"/>
      <c r="B110" s="193"/>
      <c r="C110" s="194"/>
      <c r="D110" s="139">
        <v>0</v>
      </c>
      <c r="E110" s="135"/>
      <c r="F110" s="128"/>
    </row>
    <row ht="13.5" r="111" spans="1:6" thickBot="1" x14ac:dyDescent="0.35">
      <c r="A111" s="226"/>
      <c r="B111" s="227"/>
      <c r="C111" s="228"/>
      <c r="D111" s="160">
        <v>0</v>
      </c>
      <c r="E111" s="137"/>
      <c r="F111" s="129"/>
    </row>
    <row ht="13.5" r="112" spans="1:6" thickBot="1" x14ac:dyDescent="0.35">
      <c r="A112" s="238" t="s">
        <v>112</v>
      </c>
      <c r="B112" s="239"/>
      <c r="C112" s="239"/>
      <c r="D112" s="141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222" t="s">
        <v>52</v>
      </c>
      <c r="B116" s="223"/>
      <c r="C116" s="224"/>
      <c r="D116" s="7" t="s">
        <v>37</v>
      </c>
      <c r="E116" s="7" t="s">
        <v>33</v>
      </c>
    </row>
    <row ht="13" r="117" spans="1:6" x14ac:dyDescent="0.3">
      <c r="A117" s="225" t="s">
        <v>38</v>
      </c>
      <c r="B117" s="216"/>
      <c r="C117" s="217"/>
      <c r="D117" s="139">
        <v>0</v>
      </c>
      <c r="E117" s="118"/>
    </row>
    <row ht="13" r="118" spans="1:6" x14ac:dyDescent="0.3">
      <c r="A118" s="225" t="s">
        <v>36</v>
      </c>
      <c r="B118" s="216"/>
      <c r="C118" s="217"/>
      <c r="D118" s="139">
        <v>0</v>
      </c>
      <c r="E118" s="118"/>
    </row>
    <row ht="13" r="119" spans="1:6" x14ac:dyDescent="0.3">
      <c r="A119" s="225" t="s">
        <v>53</v>
      </c>
      <c r="B119" s="216"/>
      <c r="C119" s="217"/>
      <c r="D119" s="139">
        <v>0</v>
      </c>
      <c r="E119" s="118"/>
    </row>
    <row ht="13" r="120" spans="1:6" x14ac:dyDescent="0.3">
      <c r="A120" s="225" t="s">
        <v>31</v>
      </c>
      <c r="B120" s="216"/>
      <c r="C120" s="217"/>
      <c r="D120" s="139">
        <v>0</v>
      </c>
      <c r="E120" s="118"/>
    </row>
    <row ht="13" r="121" spans="1:6" x14ac:dyDescent="0.3">
      <c r="A121" s="225" t="s">
        <v>40</v>
      </c>
      <c r="B121" s="216"/>
      <c r="C121" s="217"/>
      <c r="D121" s="139">
        <v>0</v>
      </c>
      <c r="E121" s="118"/>
    </row>
    <row ht="13" r="122" spans="1:6" x14ac:dyDescent="0.3">
      <c r="A122" s="225" t="s">
        <v>30</v>
      </c>
      <c r="B122" s="216"/>
      <c r="C122" s="217"/>
      <c r="D122" s="139">
        <v>0</v>
      </c>
      <c r="E122" s="118"/>
    </row>
    <row ht="13" r="123" spans="1:6" x14ac:dyDescent="0.3">
      <c r="A123" s="225" t="s">
        <v>32</v>
      </c>
      <c r="B123" s="216"/>
      <c r="C123" s="217"/>
      <c r="D123" s="139">
        <v>0</v>
      </c>
      <c r="E123" s="118"/>
    </row>
    <row ht="13" r="124" spans="1:6" x14ac:dyDescent="0.3">
      <c r="A124" s="225" t="s">
        <v>39</v>
      </c>
      <c r="B124" s="216"/>
      <c r="C124" s="217"/>
      <c r="D124" s="139">
        <v>0</v>
      </c>
      <c r="E124" s="118"/>
    </row>
    <row ht="13" r="125" spans="1:6" x14ac:dyDescent="0.3">
      <c r="A125" s="198" t="s">
        <v>75</v>
      </c>
      <c r="B125" s="199"/>
      <c r="C125" s="200"/>
      <c r="D125" s="108">
        <f>SUM(D117:D124)</f>
        <v>0</v>
      </c>
      <c r="E125" s="118"/>
    </row>
    <row customHeight="1" ht="15.65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33" t="s">
        <v>94</v>
      </c>
      <c r="B127" s="208"/>
      <c r="C127" s="234"/>
      <c r="D127" s="115">
        <f>SUM(D125:D126)</f>
        <v>0</v>
      </c>
      <c r="E127" s="118"/>
      <c r="F127" s="113"/>
    </row>
    <row customHeight="1" ht="13.5" r="128" spans="1:6" thickBot="1" x14ac:dyDescent="0.35">
      <c r="A128" s="207" t="s">
        <v>85</v>
      </c>
      <c r="B128" s="208"/>
      <c r="C128" s="235"/>
      <c r="D128" s="112">
        <f>SUM(D112-D127)</f>
        <v>0</v>
      </c>
      <c r="E128" s="118"/>
      <c r="F128" s="113"/>
    </row>
    <row customHeight="1" ht="39.75" r="129" spans="1:6" x14ac:dyDescent="0.3">
      <c r="A129" s="236" t="s">
        <v>121</v>
      </c>
      <c r="B129" s="237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15"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28.296875" collapsed="false"/>
    <col min="7" max="16384" style="3" width="9.09765625" collapsed="false"/>
  </cols>
  <sheetData>
    <row customFormat="1" r="1" s="26" spans="1:4" x14ac:dyDescent="0.3">
      <c r="A1" s="54" t="s">
        <v>128</v>
      </c>
      <c r="B1" s="16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170" t="s">
        <v>42</v>
      </c>
      <c r="B5" s="240"/>
      <c r="C5" s="172"/>
      <c r="D5" s="172"/>
    </row>
    <row customFormat="1" customHeight="1" ht="30" r="6" s="21" spans="1:4" x14ac:dyDescent="0.3">
      <c r="A6" s="229" t="s">
        <v>124</v>
      </c>
      <c r="B6" s="230"/>
      <c r="C6" s="182"/>
      <c r="D6" s="183"/>
    </row>
    <row customFormat="1" customHeight="1" ht="30" r="7" s="21" spans="1:4" x14ac:dyDescent="0.3">
      <c r="A7" s="170" t="s">
        <v>46</v>
      </c>
      <c r="B7" s="240"/>
      <c r="C7" s="172"/>
      <c r="D7" s="172"/>
    </row>
    <row customFormat="1" customHeight="1" ht="30" r="8" s="21" spans="1:4" x14ac:dyDescent="0.3">
      <c r="A8" s="170" t="s">
        <v>43</v>
      </c>
      <c r="B8" s="240"/>
      <c r="C8" s="172"/>
      <c r="D8" s="172"/>
    </row>
    <row customFormat="1" customHeight="1" ht="30" r="9" s="21" spans="1:4" x14ac:dyDescent="0.3">
      <c r="A9" s="170" t="s">
        <v>49</v>
      </c>
      <c r="B9" s="240"/>
      <c r="C9" s="172"/>
      <c r="D9" s="172"/>
    </row>
    <row customFormat="1" customHeight="1" ht="30" r="10" s="21" spans="1:4" x14ac:dyDescent="0.3">
      <c r="A10" s="170" t="s">
        <v>44</v>
      </c>
      <c r="B10" s="240"/>
      <c r="C10" s="172"/>
      <c r="D10" s="172"/>
    </row>
    <row customFormat="1" customHeight="1" ht="30" r="11" s="21" spans="1:4" x14ac:dyDescent="0.3">
      <c r="A11" s="170" t="s">
        <v>45</v>
      </c>
      <c r="B11" s="240"/>
      <c r="C11" s="172"/>
      <c r="D11" s="172"/>
    </row>
    <row customFormat="1" customHeight="1" ht="30" r="12" s="21" spans="1:4" x14ac:dyDescent="0.3">
      <c r="A12" s="170" t="s">
        <v>58</v>
      </c>
      <c r="B12" s="240"/>
      <c r="C12" s="172"/>
      <c r="D12" s="172"/>
    </row>
    <row customFormat="1" customHeight="1" ht="30" r="13" s="21" spans="1:4" x14ac:dyDescent="0.3">
      <c r="A13" s="170" t="s">
        <v>61</v>
      </c>
      <c r="B13" s="240"/>
      <c r="C13" s="172"/>
      <c r="D13" s="172"/>
    </row>
    <row customFormat="1" customHeight="1" ht="42.75" r="14" s="21" spans="1:4" x14ac:dyDescent="0.3">
      <c r="A14" s="170" t="s">
        <v>59</v>
      </c>
      <c r="B14" s="240"/>
      <c r="C14" s="172"/>
      <c r="D14" s="172"/>
    </row>
    <row customFormat="1" customHeight="1" ht="30" r="15" s="21" spans="1:4" x14ac:dyDescent="0.3">
      <c r="A15" s="170" t="s">
        <v>118</v>
      </c>
      <c r="B15" s="240"/>
      <c r="C15" s="172"/>
      <c r="D15" s="172"/>
    </row>
    <row customFormat="1" customHeight="1" ht="24.65" r="16" s="21" spans="1:4" x14ac:dyDescent="0.3">
      <c r="A16" s="170" t="s">
        <v>114</v>
      </c>
      <c r="B16" s="240"/>
      <c r="C16" s="172"/>
      <c r="D16" s="172"/>
    </row>
    <row customFormat="1" customHeight="1" ht="30" r="17" s="20" spans="1:7" x14ac:dyDescent="0.3"/>
    <row customFormat="1" customHeight="1" ht="45.65" r="18" s="20" spans="1:7" x14ac:dyDescent="0.3">
      <c r="A18" s="175" t="s">
        <v>60</v>
      </c>
      <c r="B18" s="232"/>
      <c r="C18" s="232"/>
      <c r="D18" s="232"/>
    </row>
    <row customFormat="1" customHeight="1" ht="19.5" r="19" s="20" spans="1:7" x14ac:dyDescent="0.35">
      <c r="B19" s="22"/>
    </row>
    <row customFormat="1" customHeight="1" ht="57" r="20" s="21" spans="1:7" x14ac:dyDescent="0.3">
      <c r="A20" s="178" t="s">
        <v>41</v>
      </c>
      <c r="B20" s="178"/>
      <c r="C20" s="167" t="s">
        <v>98</v>
      </c>
      <c r="D20" s="167" t="s">
        <v>99</v>
      </c>
    </row>
    <row customHeight="1" ht="26.5" r="21" spans="1:7" x14ac:dyDescent="0.25">
      <c r="A21" s="229"/>
      <c r="B21" s="224"/>
      <c r="C21" s="163"/>
      <c r="D21" s="140"/>
    </row>
    <row hidden="1" r="22" spans="1:7" x14ac:dyDescent="0.3"/>
    <row ht="15.5" r="25" spans="1:7" x14ac:dyDescent="0.35">
      <c r="A25" s="51" t="s">
        <v>48</v>
      </c>
      <c r="B25" s="23"/>
    </row>
    <row r="26" spans="1:7" x14ac:dyDescent="0.3">
      <c r="B26" s="15"/>
      <c r="C26" s="1"/>
      <c r="D26" s="1"/>
      <c r="E26" s="1"/>
    </row>
    <row ht="12.5" r="27" spans="1:7" x14ac:dyDescent="0.25">
      <c r="A27" s="19" t="s">
        <v>55</v>
      </c>
      <c r="B27" s="19"/>
    </row>
    <row ht="23.5" r="28" spans="1:7" thickBot="1" x14ac:dyDescent="0.3">
      <c r="A28" s="6" t="s">
        <v>15</v>
      </c>
      <c r="B28" s="176" t="s">
        <v>10</v>
      </c>
      <c r="C28" s="177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177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177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3" t="s">
        <v>34</v>
      </c>
      <c r="C31" s="174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3" t="s">
        <v>0</v>
      </c>
      <c r="C32" s="174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3" t="s">
        <v>1</v>
      </c>
      <c r="C33" s="174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3" t="s">
        <v>2</v>
      </c>
      <c r="C34" s="174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3" t="s">
        <v>3</v>
      </c>
      <c r="C35" s="174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3" t="s">
        <v>11</v>
      </c>
      <c r="C36" s="174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84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3" t="s">
        <v>8</v>
      </c>
      <c r="C38" s="174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3" t="s">
        <v>7</v>
      </c>
      <c r="C39" s="174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3" t="s">
        <v>6</v>
      </c>
      <c r="C40" s="174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177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177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177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3" t="s">
        <v>34</v>
      </c>
      <c r="C46" s="174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3" t="s">
        <v>0</v>
      </c>
      <c r="C47" s="174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3" t="s">
        <v>1</v>
      </c>
      <c r="C48" s="174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3" t="s">
        <v>2</v>
      </c>
      <c r="C49" s="174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3" t="s">
        <v>3</v>
      </c>
      <c r="C50" s="174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3" t="s">
        <v>11</v>
      </c>
      <c r="C51" s="174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84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3" t="s">
        <v>8</v>
      </c>
      <c r="C53" s="174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3" t="s">
        <v>7</v>
      </c>
      <c r="C54" s="174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3" t="s">
        <v>6</v>
      </c>
      <c r="C55" s="174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177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177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177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3" t="s">
        <v>34</v>
      </c>
      <c r="C61" s="174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3" t="s">
        <v>0</v>
      </c>
      <c r="C62" s="174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3" t="s">
        <v>1</v>
      </c>
      <c r="C63" s="174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3" t="s">
        <v>2</v>
      </c>
      <c r="C64" s="174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3" t="s">
        <v>3</v>
      </c>
      <c r="C65" s="174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3" t="s">
        <v>11</v>
      </c>
      <c r="C66" s="174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84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3" t="s">
        <v>8</v>
      </c>
      <c r="C68" s="174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3" t="s">
        <v>7</v>
      </c>
      <c r="C69" s="174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3" t="s">
        <v>6</v>
      </c>
      <c r="C70" s="174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177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177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177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3" t="s">
        <v>34</v>
      </c>
      <c r="C76" s="174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3" t="s">
        <v>0</v>
      </c>
      <c r="C77" s="174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3" t="s">
        <v>1</v>
      </c>
      <c r="C78" s="174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3" t="s">
        <v>2</v>
      </c>
      <c r="C79" s="174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3" t="s">
        <v>3</v>
      </c>
      <c r="C80" s="174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3" t="s">
        <v>11</v>
      </c>
      <c r="C81" s="174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84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3" t="s">
        <v>8</v>
      </c>
      <c r="C83" s="174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3" t="s">
        <v>7</v>
      </c>
      <c r="C84" s="174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3" t="s">
        <v>6</v>
      </c>
      <c r="C85" s="174"/>
      <c r="D85" s="117"/>
      <c r="E85" s="117"/>
      <c r="F85" s="117"/>
      <c r="G85" s="124">
        <f>SUM(D85:F85)</f>
        <v>0</v>
      </c>
    </row>
    <row ht="13.5" r="86" spans="1:7" x14ac:dyDescent="0.35">
      <c r="A86" s="187" t="s">
        <v>92</v>
      </c>
      <c r="B86" s="188"/>
      <c r="C86" s="188"/>
      <c r="D86" s="188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customHeight="1" ht="26.15" r="91" spans="1:7" x14ac:dyDescent="0.25">
      <c r="A91" s="212" t="s">
        <v>29</v>
      </c>
      <c r="B91" s="213"/>
      <c r="C91" s="214"/>
      <c r="D91" s="155" t="s">
        <v>115</v>
      </c>
      <c r="E91" s="155" t="s">
        <v>116</v>
      </c>
      <c r="F91" s="156" t="s">
        <v>33</v>
      </c>
    </row>
    <row customHeight="1" ht="12.75" r="92" spans="1:7" x14ac:dyDescent="0.3">
      <c r="A92" s="215" t="s">
        <v>51</v>
      </c>
      <c r="B92" s="216"/>
      <c r="C92" s="217"/>
      <c r="D92" s="108">
        <f>SUM(D93:D96)</f>
        <v>0</v>
      </c>
      <c r="E92" s="11"/>
      <c r="F92" s="157"/>
    </row>
    <row customHeight="1" ht="12.75" r="93" spans="1:7" x14ac:dyDescent="0.3">
      <c r="A93" s="218" t="s">
        <v>50</v>
      </c>
      <c r="B93" s="216"/>
      <c r="C93" s="217"/>
      <c r="D93" s="139">
        <v>0</v>
      </c>
      <c r="E93" s="125"/>
      <c r="F93" s="136"/>
    </row>
    <row customHeight="1" ht="13" r="94" spans="1:7" x14ac:dyDescent="0.3">
      <c r="A94" s="218" t="s">
        <v>26</v>
      </c>
      <c r="B94" s="216"/>
      <c r="C94" s="217"/>
      <c r="D94" s="139">
        <v>0</v>
      </c>
      <c r="E94" s="125"/>
      <c r="F94" s="136"/>
    </row>
    <row customHeight="1" ht="13" r="95" spans="1:7" x14ac:dyDescent="0.3">
      <c r="A95" s="218" t="s">
        <v>27</v>
      </c>
      <c r="B95" s="216"/>
      <c r="C95" s="217"/>
      <c r="D95" s="139">
        <v>0</v>
      </c>
      <c r="E95" s="125"/>
      <c r="F95" s="136"/>
    </row>
    <row customHeight="1" ht="13.5" r="96" spans="1:7" thickBot="1" x14ac:dyDescent="0.35">
      <c r="A96" s="219" t="s">
        <v>28</v>
      </c>
      <c r="B96" s="220"/>
      <c r="C96" s="221"/>
      <c r="D96" s="139">
        <v>0</v>
      </c>
      <c r="E96" s="126"/>
      <c r="F96" s="158"/>
    </row>
    <row customHeight="1" ht="13.75" r="97" spans="1:6" x14ac:dyDescent="0.3">
      <c r="A97" s="201" t="s">
        <v>102</v>
      </c>
      <c r="B97" s="202"/>
      <c r="C97" s="203"/>
      <c r="D97" s="130">
        <f>SUM(D98:D99)</f>
        <v>0</v>
      </c>
      <c r="E97" s="132"/>
      <c r="F97" s="161"/>
    </row>
    <row customHeight="1" ht="13.75" r="98" spans="1:6" x14ac:dyDescent="0.3">
      <c r="A98" s="189" t="s">
        <v>103</v>
      </c>
      <c r="B98" s="190"/>
      <c r="C98" s="191"/>
      <c r="D98" s="139">
        <v>0</v>
      </c>
      <c r="E98" s="133"/>
      <c r="F98" s="127"/>
    </row>
    <row customHeight="1" ht="13.75" r="99" spans="1:6" x14ac:dyDescent="0.25">
      <c r="A99" s="189" t="s">
        <v>104</v>
      </c>
      <c r="B99" s="190"/>
      <c r="C99" s="191"/>
      <c r="D99" s="139">
        <v>0</v>
      </c>
      <c r="E99" s="134"/>
      <c r="F99" s="128"/>
    </row>
    <row customHeight="1" ht="13.75" r="100" spans="1:6" x14ac:dyDescent="0.3">
      <c r="A100" s="195" t="s">
        <v>105</v>
      </c>
      <c r="B100" s="196"/>
      <c r="C100" s="197"/>
      <c r="D100" s="131">
        <f>SUM(D101:D106)</f>
        <v>0</v>
      </c>
      <c r="E100" s="133"/>
      <c r="F100" s="159"/>
    </row>
    <row customHeight="1" ht="13.75" r="101" spans="1:6" x14ac:dyDescent="0.25">
      <c r="A101" s="189" t="s">
        <v>106</v>
      </c>
      <c r="B101" s="190"/>
      <c r="C101" s="191"/>
      <c r="D101" s="139">
        <v>0</v>
      </c>
      <c r="E101" s="134"/>
      <c r="F101" s="128"/>
    </row>
    <row customHeight="1" ht="13.75" r="102" spans="1:6" x14ac:dyDescent="0.25">
      <c r="A102" s="189" t="s">
        <v>107</v>
      </c>
      <c r="B102" s="190"/>
      <c r="C102" s="191"/>
      <c r="D102" s="139">
        <v>0</v>
      </c>
      <c r="E102" s="134"/>
      <c r="F102" s="128"/>
    </row>
    <row customHeight="1" ht="13.75" r="103" spans="1:6" x14ac:dyDescent="0.25">
      <c r="A103" s="189" t="s">
        <v>108</v>
      </c>
      <c r="B103" s="190"/>
      <c r="C103" s="191"/>
      <c r="D103" s="139">
        <v>0</v>
      </c>
      <c r="E103" s="134"/>
      <c r="F103" s="128"/>
    </row>
    <row customHeight="1" ht="13.75" r="104" spans="1:6" x14ac:dyDescent="0.25">
      <c r="A104" s="189" t="s">
        <v>109</v>
      </c>
      <c r="B104" s="190"/>
      <c r="C104" s="191"/>
      <c r="D104" s="139">
        <v>0</v>
      </c>
      <c r="E104" s="134"/>
      <c r="F104" s="128"/>
    </row>
    <row customHeight="1" ht="13.75" r="105" spans="1:6" x14ac:dyDescent="0.25">
      <c r="A105" s="189" t="s">
        <v>110</v>
      </c>
      <c r="B105" s="190"/>
      <c r="C105" s="191"/>
      <c r="D105" s="139">
        <v>0</v>
      </c>
      <c r="E105" s="134"/>
      <c r="F105" s="128"/>
    </row>
    <row ht="12.5" r="106" spans="1:6" x14ac:dyDescent="0.25">
      <c r="A106" s="189" t="s">
        <v>111</v>
      </c>
      <c r="B106" s="190"/>
      <c r="C106" s="191"/>
      <c r="D106" s="139">
        <v>0</v>
      </c>
      <c r="E106" s="134"/>
      <c r="F106" s="128"/>
    </row>
    <row customHeight="1" ht="13.75" r="107" spans="1:6" x14ac:dyDescent="0.3">
      <c r="A107" s="195" t="s">
        <v>113</v>
      </c>
      <c r="B107" s="196"/>
      <c r="C107" s="197"/>
      <c r="D107" s="131">
        <f>SUM(D108:D111)</f>
        <v>0</v>
      </c>
      <c r="E107" s="135"/>
      <c r="F107" s="159"/>
    </row>
    <row customHeight="1" ht="13.75" r="108" spans="1:6" x14ac:dyDescent="0.3">
      <c r="A108" s="192"/>
      <c r="B108" s="193"/>
      <c r="C108" s="194"/>
      <c r="D108" s="139">
        <v>0</v>
      </c>
      <c r="E108" s="135"/>
      <c r="F108" s="128"/>
    </row>
    <row customHeight="1" ht="13.75" r="109" spans="1:6" x14ac:dyDescent="0.3">
      <c r="A109" s="192"/>
      <c r="B109" s="193"/>
      <c r="C109" s="194"/>
      <c r="D109" s="139">
        <v>0</v>
      </c>
      <c r="E109" s="135"/>
      <c r="F109" s="128"/>
    </row>
    <row customHeight="1" ht="13.75" r="110" spans="1:6" x14ac:dyDescent="0.3">
      <c r="A110" s="192"/>
      <c r="B110" s="193"/>
      <c r="C110" s="194"/>
      <c r="D110" s="139">
        <v>0</v>
      </c>
      <c r="E110" s="135"/>
      <c r="F110" s="128"/>
    </row>
    <row ht="13.5" r="111" spans="1:6" thickBot="1" x14ac:dyDescent="0.35">
      <c r="A111" s="226"/>
      <c r="B111" s="227"/>
      <c r="C111" s="228"/>
      <c r="D111" s="160">
        <v>0</v>
      </c>
      <c r="E111" s="137"/>
      <c r="F111" s="129"/>
    </row>
    <row ht="13.5" r="112" spans="1:6" thickBot="1" x14ac:dyDescent="0.35">
      <c r="A112" s="185" t="s">
        <v>112</v>
      </c>
      <c r="B112" s="241"/>
      <c r="C112" s="242"/>
      <c r="D112" s="142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222" t="s">
        <v>52</v>
      </c>
      <c r="B116" s="223"/>
      <c r="C116" s="224"/>
      <c r="D116" s="7" t="s">
        <v>37</v>
      </c>
      <c r="E116" s="7" t="s">
        <v>33</v>
      </c>
    </row>
    <row ht="13" r="117" spans="1:6" x14ac:dyDescent="0.3">
      <c r="A117" s="225" t="s">
        <v>38</v>
      </c>
      <c r="B117" s="216"/>
      <c r="C117" s="217"/>
      <c r="D117" s="139">
        <v>0</v>
      </c>
      <c r="E117" s="118"/>
    </row>
    <row ht="13" r="118" spans="1:6" x14ac:dyDescent="0.3">
      <c r="A118" s="48" t="s">
        <v>36</v>
      </c>
      <c r="B118" s="48"/>
      <c r="C118" s="49"/>
      <c r="D118" s="139">
        <v>0</v>
      </c>
      <c r="E118" s="118"/>
    </row>
    <row ht="13" r="119" spans="1:6" x14ac:dyDescent="0.3">
      <c r="A119" s="48" t="s">
        <v>53</v>
      </c>
      <c r="B119" s="48"/>
      <c r="C119" s="49"/>
      <c r="D119" s="139">
        <v>0</v>
      </c>
      <c r="E119" s="118"/>
    </row>
    <row ht="12.5" r="120" spans="1:6" x14ac:dyDescent="0.25">
      <c r="A120" s="48" t="s">
        <v>31</v>
      </c>
      <c r="B120" s="48"/>
      <c r="C120" s="49"/>
      <c r="D120" s="139">
        <v>0</v>
      </c>
      <c r="E120" s="118"/>
    </row>
    <row ht="12.5" r="121" spans="1:6" x14ac:dyDescent="0.25">
      <c r="A121" s="48" t="s">
        <v>40</v>
      </c>
      <c r="B121" s="48"/>
      <c r="C121" s="49"/>
      <c r="D121" s="139">
        <v>0</v>
      </c>
      <c r="E121" s="118"/>
    </row>
    <row ht="12.5" r="122" spans="1:6" x14ac:dyDescent="0.25">
      <c r="A122" s="48" t="s">
        <v>30</v>
      </c>
      <c r="B122" s="48"/>
      <c r="C122" s="49"/>
      <c r="D122" s="139">
        <v>0</v>
      </c>
      <c r="E122" s="118"/>
    </row>
    <row ht="12.5" r="123" spans="1:6" x14ac:dyDescent="0.25">
      <c r="A123" s="48" t="s">
        <v>32</v>
      </c>
      <c r="B123" s="48"/>
      <c r="C123" s="49"/>
      <c r="D123" s="139">
        <v>0</v>
      </c>
      <c r="E123" s="118"/>
    </row>
    <row ht="13" r="124" spans="1:6" x14ac:dyDescent="0.3">
      <c r="A124" s="48" t="s">
        <v>39</v>
      </c>
      <c r="B124" s="48"/>
      <c r="C124" s="49"/>
      <c r="D124" s="139">
        <v>0</v>
      </c>
      <c r="E124" s="118"/>
    </row>
    <row customHeight="1" ht="21.65" r="125" spans="1:6" x14ac:dyDescent="0.3">
      <c r="A125" s="46" t="s">
        <v>75</v>
      </c>
      <c r="B125" s="46"/>
      <c r="C125" s="47"/>
      <c r="D125" s="108">
        <f>SUM(D117:D124)</f>
        <v>0</v>
      </c>
      <c r="E125" s="118"/>
    </row>
    <row customHeight="1" ht="16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04" t="s">
        <v>93</v>
      </c>
      <c r="B127" s="241"/>
      <c r="C127" s="242"/>
      <c r="D127" s="111">
        <f>SUM(D125:D126)</f>
        <v>0</v>
      </c>
      <c r="E127" s="118"/>
      <c r="F127" s="113"/>
    </row>
    <row customHeight="1" ht="13.5" r="128" spans="1:6" thickBot="1" x14ac:dyDescent="0.35">
      <c r="A128" s="207" t="s">
        <v>85</v>
      </c>
      <c r="B128" s="208"/>
      <c r="C128" s="234"/>
      <c r="D128" s="112">
        <f>SUM(D112-D127)</f>
        <v>0</v>
      </c>
      <c r="E128" s="118"/>
      <c r="F128" s="113"/>
    </row>
    <row customHeight="1" ht="39.75" r="129" spans="1:6" x14ac:dyDescent="0.3">
      <c r="A129" s="236" t="s">
        <v>119</v>
      </c>
      <c r="B129" s="237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07"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3" x14ac:dyDescent="0.3"/>
  <cols>
    <col min="1" max="1" customWidth="true" width="55.296875" collapsed="false"/>
    <col min="2" max="2" customWidth="true" width="16.296875" collapsed="false"/>
    <col min="3" max="3" customWidth="true" width="18.3984375" collapsed="false"/>
    <col min="4" max="4" customWidth="true" width="20.3984375" collapsed="false"/>
  </cols>
  <sheetData>
    <row customHeight="1" ht="17.5" r="2" spans="1:4" x14ac:dyDescent="0.3">
      <c r="A2" s="16" t="s">
        <v>76</v>
      </c>
      <c r="B2" s="16"/>
      <c r="C2" s="3"/>
    </row>
    <row customHeight="1" ht="39.65" r="3" spans="1:4" x14ac:dyDescent="0.3">
      <c r="A3" s="149"/>
      <c r="B3" s="150"/>
      <c r="C3" s="146" t="s">
        <v>122</v>
      </c>
      <c r="D3" s="146" t="s">
        <v>123</v>
      </c>
    </row>
    <row r="4" spans="1:4" x14ac:dyDescent="0.3">
      <c r="A4" s="48" t="s">
        <v>79</v>
      </c>
      <c r="B4" s="106">
        <f>SUM(C4:D4)</f>
        <v>0</v>
      </c>
      <c r="C4" s="152">
        <v>0</v>
      </c>
      <c r="D4" s="152">
        <v>0</v>
      </c>
    </row>
    <row r="5" spans="1:4" x14ac:dyDescent="0.3">
      <c r="A5" s="48" t="s">
        <v>77</v>
      </c>
      <c r="B5" s="106">
        <f>SUM(C5:D5)</f>
        <v>0</v>
      </c>
      <c r="C5" s="152">
        <v>0</v>
      </c>
      <c r="D5" s="152">
        <v>0</v>
      </c>
    </row>
    <row r="6" spans="1:4" x14ac:dyDescent="0.3">
      <c r="A6" s="50" t="s">
        <v>78</v>
      </c>
      <c r="B6" s="106">
        <f>B4-B5</f>
        <v>0</v>
      </c>
      <c r="C6" s="106">
        <f ref="C6:D6" si="0" t="shared">C4-C5</f>
        <v>0</v>
      </c>
      <c r="D6" s="106">
        <f si="0" t="shared"/>
        <v>0</v>
      </c>
    </row>
    <row customHeight="1" ht="14.25" r="7" spans="1:4" thickBot="1" x14ac:dyDescent="0.35">
      <c r="A7" s="103" t="s">
        <v>97</v>
      </c>
      <c r="B7" s="104">
        <f>'Sociální služba 1'!C129</f>
        <v>0</v>
      </c>
      <c r="C7" s="106"/>
      <c r="D7" s="106"/>
    </row>
    <row ht="13.5" r="8" spans="1:4" thickBot="1" x14ac:dyDescent="0.35">
      <c r="A8" s="105" t="s">
        <v>87</v>
      </c>
      <c r="B8" s="119">
        <f>(100%-B7)*B6</f>
        <v>0</v>
      </c>
      <c r="C8" s="3"/>
    </row>
    <row r="9" spans="1:4" x14ac:dyDescent="0.3">
      <c r="A9" s="116" t="s">
        <v>88</v>
      </c>
      <c r="B9" s="151">
        <f>B6*B7</f>
        <v>0</v>
      </c>
      <c r="C9" s="3"/>
    </row>
    <row r="10" spans="1:4" x14ac:dyDescent="0.3">
      <c r="A10" s="3"/>
      <c r="B10" s="3"/>
      <c r="C10" s="3"/>
    </row>
    <row hidden="1" r="11" spans="1:4" x14ac:dyDescent="0.3">
      <c r="A11" s="3"/>
      <c r="B11" s="3"/>
      <c r="C11" s="3"/>
    </row>
    <row hidden="1" r="12" spans="1:4" x14ac:dyDescent="0.3">
      <c r="A12" s="30">
        <v>0</v>
      </c>
    </row>
    <row hidden="1" r="13" spans="1:4" x14ac:dyDescent="0.3">
      <c r="A13" s="30">
        <v>0.05</v>
      </c>
    </row>
    <row hidden="1" r="14" spans="1:4" x14ac:dyDescent="0.3">
      <c r="A14" s="30">
        <v>0.15</v>
      </c>
    </row>
    <row hidden="1" r="15" spans="1:4" x14ac:dyDescent="0.3"/>
    <row ht="13.5" r="17" spans="1:6" thickBot="1" x14ac:dyDescent="0.35"/>
    <row ht="14" r="18" spans="1:6" x14ac:dyDescent="0.3">
      <c r="A18" s="243" t="s">
        <v>125</v>
      </c>
      <c r="B18" s="244"/>
      <c r="C18" s="244"/>
      <c r="D18" s="244"/>
      <c r="E18" s="244"/>
      <c r="F18" s="245"/>
    </row>
    <row customHeight="1" ht="31.75" r="19" spans="1:6" thickBot="1" x14ac:dyDescent="0.35">
      <c r="A19" s="246" t="s">
        <v>126</v>
      </c>
      <c r="B19" s="247"/>
      <c r="C19" s="247"/>
      <c r="D19" s="247"/>
      <c r="E19" s="247"/>
      <c r="F19" s="248"/>
    </row>
    <row r="20" spans="1:6" x14ac:dyDescent="0.3">
      <c r="A20" s="249"/>
      <c r="B20" s="250"/>
      <c r="C20" s="250"/>
      <c r="D20" s="250"/>
      <c r="E20" s="250"/>
      <c r="F20" s="251"/>
    </row>
    <row r="21" spans="1:6" x14ac:dyDescent="0.3">
      <c r="A21" s="252"/>
      <c r="B21" s="253"/>
      <c r="C21" s="253"/>
      <c r="D21" s="253"/>
      <c r="E21" s="253"/>
      <c r="F21" s="254"/>
    </row>
    <row r="22" spans="1:6" x14ac:dyDescent="0.3">
      <c r="A22" s="252"/>
      <c r="B22" s="253"/>
      <c r="C22" s="253"/>
      <c r="D22" s="253"/>
      <c r="E22" s="253"/>
      <c r="F22" s="254"/>
    </row>
    <row r="23" spans="1:6" x14ac:dyDescent="0.3">
      <c r="A23" s="252"/>
      <c r="B23" s="253"/>
      <c r="C23" s="253"/>
      <c r="D23" s="253"/>
      <c r="E23" s="253"/>
      <c r="F23" s="254"/>
    </row>
    <row r="24" spans="1:6" x14ac:dyDescent="0.3">
      <c r="A24" s="252"/>
      <c r="B24" s="253"/>
      <c r="C24" s="253"/>
      <c r="D24" s="253"/>
      <c r="E24" s="253"/>
      <c r="F24" s="254"/>
    </row>
    <row r="25" spans="1:6" x14ac:dyDescent="0.3">
      <c r="A25" s="252"/>
      <c r="B25" s="253"/>
      <c r="C25" s="253"/>
      <c r="D25" s="253"/>
      <c r="E25" s="253"/>
      <c r="F25" s="254"/>
    </row>
    <row ht="13.5" r="26" spans="1:6" thickBot="1" x14ac:dyDescent="0.35">
      <c r="A26" s="255"/>
      <c r="B26" s="256"/>
      <c r="C26" s="256"/>
      <c r="D26" s="256"/>
      <c r="E26" s="256"/>
      <c r="F26" s="257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1:LY28"/>
  <sheetViews>
    <sheetView tabSelected="1" workbookViewId="0" zoomScale="70" zoomScaleNormal="70">
      <selection activeCell="H8" sqref="H8"/>
    </sheetView>
  </sheetViews>
  <sheetFormatPr defaultRowHeight="13" x14ac:dyDescent="0.3"/>
  <cols>
    <col min="1" max="1" customWidth="true" width="37.3984375" collapsed="false"/>
    <col min="2" max="2" customWidth="true" width="21.69921875" collapsed="false"/>
    <col min="3" max="3" customWidth="true" width="39.09765625" collapsed="false"/>
    <col min="4" max="5" bestFit="true" customWidth="true" width="29.296875" collapsed="false"/>
    <col min="6" max="6" customWidth="true" width="49.09765625" collapsed="false"/>
    <col min="7" max="7" customWidth="true" style="31" width="17.59765625" collapsed="false"/>
    <col min="8" max="8" customWidth="true" style="31" width="13.296875" collapsed="false"/>
    <col min="9" max="337" style="31" width="9.09765625" collapsed="false"/>
  </cols>
  <sheetData>
    <row ht="18" r="1" spans="1:337" x14ac:dyDescent="0.4">
      <c r="A1" s="55" t="s">
        <v>95</v>
      </c>
    </row>
    <row ht="18" r="2" spans="1:337" x14ac:dyDescent="0.4">
      <c r="A2" s="56" t="s">
        <v>96</v>
      </c>
    </row>
    <row customFormat="1" ht="19" r="3" s="38" spans="1:337" thickBot="1" x14ac:dyDescent="0.5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</row>
    <row customFormat="1" customHeight="1" ht="99" r="4" s="38" spans="1:337" thickBot="1" x14ac:dyDescent="0.5">
      <c r="A4" s="57" t="s">
        <v>62</v>
      </c>
      <c r="B4" s="58" t="s">
        <v>90</v>
      </c>
      <c r="C4" s="59" t="s">
        <v>80</v>
      </c>
      <c r="D4" s="60" t="s">
        <v>81</v>
      </c>
      <c r="E4" s="60" t="s">
        <v>82</v>
      </c>
      <c r="F4" s="86" t="s">
        <v>101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</row>
    <row customFormat="1" ht="18.5" r="5" s="38" spans="1:337" x14ac:dyDescent="0.45">
      <c r="A5" s="61" t="s">
        <v>63</v>
      </c>
      <c r="B5" s="83" t="s">
        <v>74</v>
      </c>
      <c r="C5" s="62"/>
      <c r="D5" s="63"/>
      <c r="E5" s="63"/>
      <c r="F5" s="64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</row>
    <row customFormat="1" ht="18.5" r="6" s="38" spans="1:337" x14ac:dyDescent="0.45">
      <c r="A6" s="65" t="s">
        <v>64</v>
      </c>
      <c r="B6" s="83" t="s">
        <v>100</v>
      </c>
      <c r="C6" s="66"/>
      <c r="D6" s="67"/>
      <c r="E6" s="67"/>
      <c r="F6" s="6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ht="19" r="7" s="38" spans="1:337" thickBot="1" x14ac:dyDescent="0.5">
      <c r="A7" s="69" t="s">
        <v>65</v>
      </c>
      <c r="B7" s="84"/>
      <c r="C7" s="70"/>
      <c r="D7" s="71"/>
      <c r="E7" s="71"/>
      <c r="F7" s="72"/>
      <c r="G7" s="4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9" r="8" s="38" spans="1:337" thickBot="1" x14ac:dyDescent="0.5">
      <c r="A8" s="73" t="s">
        <v>66</v>
      </c>
      <c r="B8" s="87">
        <f>SUM(C8:F8)</f>
        <v>0</v>
      </c>
      <c r="C8" s="97">
        <f>C9</f>
        <v>0</v>
      </c>
      <c r="D8" s="98">
        <f ref="D8:E8" si="0" t="shared">D9</f>
        <v>0</v>
      </c>
      <c r="E8" s="98">
        <f si="0" t="shared"/>
        <v>0</v>
      </c>
      <c r="F8" s="99">
        <f>F9</f>
        <v>0</v>
      </c>
      <c r="G8" s="4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9" r="9" s="38" spans="1:337" thickBot="1" x14ac:dyDescent="0.5">
      <c r="A9" s="74" t="s">
        <v>67</v>
      </c>
      <c r="B9" s="90">
        <f ref="B9:B15" si="1" t="shared">SUM(C9:F9)</f>
        <v>0</v>
      </c>
      <c r="C9" s="97">
        <f>SUM(C10:C11)</f>
        <v>0</v>
      </c>
      <c r="D9" s="98">
        <f ref="D9:F9" si="2" t="shared">SUM(D10:D11)</f>
        <v>0</v>
      </c>
      <c r="E9" s="98">
        <f si="2" t="shared"/>
        <v>0</v>
      </c>
      <c r="F9" s="99">
        <f si="2" t="shared"/>
        <v>0</v>
      </c>
      <c r="G9" s="4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9" r="10" s="38" spans="1:337" thickBot="1" x14ac:dyDescent="0.5">
      <c r="A10" s="73" t="s">
        <v>68</v>
      </c>
      <c r="B10" s="87">
        <f si="1" t="shared"/>
        <v>0</v>
      </c>
      <c r="C10" s="97">
        <f>'Sociální služba 1'!D127-'Žádost v ISKP'!C15</f>
        <v>0</v>
      </c>
      <c r="D10" s="98">
        <f>'Sociální služba 2'!D127-'Žádost v ISKP'!D15</f>
        <v>0</v>
      </c>
      <c r="E10" s="98">
        <f>'Sociální služba 3'!D127-'Žádost v ISKP'!E15</f>
        <v>0</v>
      </c>
      <c r="F10" s="99">
        <f>'Další aktivity SOUHRNNĚ'!B5</f>
        <v>0</v>
      </c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8.5" r="11" s="38" spans="1:337" x14ac:dyDescent="0.45">
      <c r="A11" s="61" t="s">
        <v>69</v>
      </c>
      <c r="B11" s="88">
        <f si="1" t="shared"/>
        <v>0</v>
      </c>
      <c r="C11" s="97">
        <f>SUM(C14:C15)</f>
        <v>0</v>
      </c>
      <c r="D11" s="98">
        <f>SUM(D14:D15)</f>
        <v>0</v>
      </c>
      <c r="E11" s="98">
        <f ref="E11:F11" si="3" t="shared">SUM(E14:E15)</f>
        <v>0</v>
      </c>
      <c r="F11" s="99">
        <f si="3" t="shared"/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8.5" r="12" s="38" spans="1:337" x14ac:dyDescent="0.45">
      <c r="A12" s="65" t="s">
        <v>70</v>
      </c>
      <c r="B12" s="91">
        <f si="1" t="shared"/>
        <v>0</v>
      </c>
      <c r="C12" s="97">
        <f>C11*0.76735</f>
        <v>0</v>
      </c>
      <c r="D12" s="98">
        <f>D11*0.76735</f>
        <v>0</v>
      </c>
      <c r="E12" s="98">
        <f>E11*0.76735</f>
        <v>0</v>
      </c>
      <c r="F12" s="99">
        <f>F11*0.76735</f>
        <v>0</v>
      </c>
      <c r="G12" s="14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9" r="13" s="38" spans="1:337" thickBot="1" x14ac:dyDescent="0.5">
      <c r="A13" s="69" t="s">
        <v>71</v>
      </c>
      <c r="B13" s="89">
        <f si="1" t="shared"/>
        <v>0</v>
      </c>
      <c r="C13" s="153">
        <f>IF(C16=23.265%,0,IF(C16=10%,C11*0.13265,IF(C16=5%,C11*0.18265,IF(C16=0%,C11*0.23265,"chyba"))))</f>
        <v>0</v>
      </c>
      <c r="D13" s="98">
        <f>IF(D16=23.265%,0,IF(D16=10%,D11*0.13265,IF(D16=5%,D11*0.18265,IF(D16=0%,D11*0.23265,"chyba"))))</f>
        <v>0</v>
      </c>
      <c r="E13" s="154">
        <f>IF(E16=23.265%,0,IF(E16=10%,E11*0.13265,IF(E16=5%,E11*0.18265,IF(E16=0%,E11*0.23265,"chyba"))))</f>
        <v>0</v>
      </c>
      <c r="F13" s="99">
        <f>IF(F16=23.265%,0,IF(F16=10%,F11*0.13265,IF(F16=5%,F11*0.18265,IF(F16=0%,F11*0.23265,"chyba"))))</f>
        <v>0</v>
      </c>
      <c r="G13" s="14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9" r="14" s="41" spans="1:337" thickBot="1" x14ac:dyDescent="0.5">
      <c r="A14" s="75" t="s">
        <v>72</v>
      </c>
      <c r="B14" s="92">
        <f si="1" t="shared"/>
        <v>0</v>
      </c>
      <c r="C14" s="97">
        <f>C18</f>
        <v>0</v>
      </c>
      <c r="D14" s="98">
        <f>D18</f>
        <v>0</v>
      </c>
      <c r="E14" s="98">
        <f>E18</f>
        <v>0</v>
      </c>
      <c r="F14" s="99">
        <f>'Další aktivity SOUHRNNĚ'!B8</f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9" r="15" s="39" spans="1:337" thickBot="1" x14ac:dyDescent="0.5">
      <c r="A15" s="76" t="s">
        <v>73</v>
      </c>
      <c r="B15" s="93">
        <f si="1" t="shared"/>
        <v>0</v>
      </c>
      <c r="C15" s="97">
        <f>(C14/(100%-C16)*C16)</f>
        <v>0</v>
      </c>
      <c r="D15" s="98">
        <f>(D14/(100%-D16)*D16)</f>
        <v>0</v>
      </c>
      <c r="E15" s="98">
        <f>(E14/(100%-E16)*E16)</f>
        <v>0</v>
      </c>
      <c r="F15" s="99">
        <f>(F14/(100%-F16)*F16)</f>
        <v>0</v>
      </c>
      <c r="G15" s="148"/>
    </row>
    <row customFormat="1" ht="19" r="16" s="38" spans="1:337" thickBot="1" x14ac:dyDescent="0.5">
      <c r="A16" s="77" t="s">
        <v>83</v>
      </c>
      <c r="B16" s="85">
        <f>'Sociální služba 1'!C129</f>
        <v>0</v>
      </c>
      <c r="C16" s="100">
        <f>'Sociální služba 1'!C129</f>
        <v>0</v>
      </c>
      <c r="D16" s="101">
        <f>'Sociální služba 1'!C129</f>
        <v>0</v>
      </c>
      <c r="E16" s="101">
        <f>'Sociální služba 1'!C129</f>
        <v>0</v>
      </c>
      <c r="F16" s="102">
        <f>'Sociální služba 1'!C129</f>
        <v>0</v>
      </c>
      <c r="G16" s="14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9" r="17" s="42" spans="1:337" thickBot="1" x14ac:dyDescent="0.5">
      <c r="A17" s="78"/>
      <c r="B17" s="79"/>
      <c r="C17" s="80"/>
      <c r="D17" s="80"/>
      <c r="E17" s="80"/>
      <c r="F17" s="80"/>
      <c r="G17" s="45"/>
    </row>
    <row customFormat="1" customHeight="1" ht="44.25" r="18" s="43" spans="1:337" thickBot="1" x14ac:dyDescent="0.35">
      <c r="A18" s="81" t="s">
        <v>84</v>
      </c>
      <c r="B18" s="94">
        <f>SUM(C18:E18)</f>
        <v>0</v>
      </c>
      <c r="C18" s="95">
        <f>'Sociální služba 1'!D128</f>
        <v>0</v>
      </c>
      <c r="D18" s="96">
        <f>'Sociální služba 2'!D128</f>
        <v>0</v>
      </c>
      <c r="E18" s="96">
        <f>'Sociální služba 3'!D128</f>
        <v>0</v>
      </c>
      <c r="F18" s="82" t="s">
        <v>89</v>
      </c>
      <c r="G18" s="113">
        <f>SUM(C14:F14)</f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</row>
    <row r="19" spans="1:337" x14ac:dyDescent="0.3">
      <c r="F19" s="33"/>
    </row>
    <row customFormat="1" r="20" s="31" spans="1:337" x14ac:dyDescent="0.3">
      <c r="A20" s="36"/>
    </row>
    <row customFormat="1" r="21" s="31" spans="1:337" x14ac:dyDescent="0.3"/>
    <row customFormat="1" r="22" s="31" spans="1:337" x14ac:dyDescent="0.3"/>
    <row customFormat="1" r="23" s="31" spans="1:337" x14ac:dyDescent="0.3"/>
    <row customFormat="1" r="24" s="31" spans="1:337" x14ac:dyDescent="0.3">
      <c r="E24" s="37"/>
    </row>
    <row customFormat="1" r="25" s="31" spans="1:337" x14ac:dyDescent="0.3">
      <c r="C25" s="37"/>
      <c r="D25" s="37"/>
      <c r="E25" s="37"/>
      <c r="F25" s="37"/>
    </row>
    <row customFormat="1" r="26" s="31" spans="1:337" x14ac:dyDescent="0.3">
      <c r="C26" s="37"/>
      <c r="D26" s="37"/>
      <c r="E26" s="37"/>
      <c r="F26" s="37"/>
    </row>
    <row customFormat="1" r="27" s="31" spans="1:337" x14ac:dyDescent="0.3"/>
    <row r="28" spans="1:337" x14ac:dyDescent="0.3">
      <c r="E28" s="32"/>
    </row>
  </sheetData>
  <dataConsolidate/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Props1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2022-09-14T11:50:39Z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