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 defaultThemeVersion="166925"/>
  <mc:AlternateContent>
    <mc:Choice Requires="x15">
      <x15ac:absPath xmlns:x15ac="http://schemas.microsoft.com/office/spreadsheetml/2010/11/ac" url="O:\sd_0491\P1_ZAMĚSTNANOST_ADAPTABILITA\1_3_ADAPTABILITA\Jednotky_různé\Interní postupy\Pomůcky pro PM a PŘÍJEMCE_administrace ŽoZ_040\pro PŘÍJEMCE\"/>
    </mc:Choice>
  </mc:AlternateContent>
  <xr:revisionPtr documentId="13_ncr:1_{984C566E-0DAD-43C8-99FD-888C26A67CD9}" revIDLastSave="0" xr10:uidLastSave="{00000000-0000-0000-0000-000000000000}" xr6:coauthVersionLast="47" xr6:coauthVersionMax="47"/>
  <bookViews>
    <workbookView windowHeight="15720" windowWidth="29040" xWindow="-120" xr2:uid="{30C96A04-3DB0-4793-A953-BC2815066555}" yWindow="-120"/>
  </bookViews>
  <sheets>
    <sheet name="ŽoZ_rozpočet_040 (příjemce)" r:id="rId1" sheetId="1"/>
  </sheets>
  <definedNames>
    <definedName localSheetId="0" name="_ftn1">'ŽoZ_rozpočet_040 (příjemce)'!$G$35</definedName>
    <definedName localSheetId="0" name="_ftn2">'ŽoZ_rozpočet_040 (příjemce)'!#REF!</definedName>
    <definedName localSheetId="0" name="_ftn3">'ŽoZ_rozpočet_040 (příjemce)'!#REF!</definedName>
    <definedName localSheetId="0" name="_ftnref1">'ŽoZ_rozpočet_040 (příjemce)'!#REF!</definedName>
    <definedName localSheetId="0" name="_ftnref2">'ŽoZ_rozpočet_040 (příjemce)'!#REF!</definedName>
    <definedName localSheetId="0" name="_ftnref3">'ŽoZ_rozpočet_040 (příjemce)'!$A$38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i="1" l="1" r="D35"/>
  <c i="1" r="D34"/>
  <c i="1" r="D33"/>
  <c i="1" r="D36" s="1"/>
  <c i="1" r="D32"/>
  <c i="1" r="D37" s="1"/>
  <c i="1" r="D31"/>
  <c i="1" r="D30"/>
  <c i="1" r="E23"/>
  <c i="1" r="D38" s="1"/>
  <c i="1" r="E22"/>
  <c i="1" r="E21"/>
  <c i="1" r="E20"/>
  <c i="1" r="E19"/>
  <c i="1" r="E14"/>
  <c i="1" r="E13"/>
  <c i="1" r="E12"/>
  <c i="1" r="E11"/>
  <c i="1" r="A9"/>
  <c i="1" l="1" r="E24"/>
  <c i="1" r="E15"/>
  <c i="1" l="1" r="D39"/>
  <c i="1" r="D40" s="1"/>
  <c i="1" r="E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Hajný Jakub Ing. (MPSV)</author>
  </authors>
  <commentList>
    <comment authorId="0" ref="A9" shapeId="0" xr:uid="{7F223730-803E-46A4-B2A1-EAF5AEBE6D9A}">
      <text>
        <r>
          <rPr>
            <sz val="9"/>
            <color indexed="81"/>
            <rFont val="Tahoma"/>
            <family val="2"/>
            <charset val="238"/>
          </rPr>
          <t>Vždy vycházejte z prvního Rozhodnutí o poskytnutí dotace. Případná změnová Rozhodnutí zde nezohledňujte.</t>
        </r>
      </text>
    </comment>
  </commentList>
</comments>
</file>

<file path=xl/sharedStrings.xml><?xml version="1.0" encoding="utf-8"?>
<sst xmlns="http://schemas.openxmlformats.org/spreadsheetml/2006/main" count="45" uniqueCount="33">
  <si>
    <t>Registrační číslo projektu:</t>
  </si>
  <si>
    <t>CZ.03.01.03/00/22_040/000XXXX</t>
  </si>
  <si>
    <t>Legenda:</t>
  </si>
  <si>
    <t>vyberte/vyplňte</t>
  </si>
  <si>
    <t>nevyplňujte/vymažte údaje, pole musí zůstat prázdné</t>
  </si>
  <si>
    <t>Název jednotky</t>
  </si>
  <si>
    <t>Je součástí rozpočtu?</t>
  </si>
  <si>
    <t>Cena jednotky</t>
  </si>
  <si>
    <t>Počet jednotek</t>
  </si>
  <si>
    <t>Částka</t>
  </si>
  <si>
    <t>Vzdělávání</t>
  </si>
  <si>
    <t>ano</t>
  </si>
  <si>
    <t>Vzdělávání – administrativní náklady</t>
  </si>
  <si>
    <t>Mzdový příspěvek</t>
  </si>
  <si>
    <t>Mzdový příspěvek – administrativní náklady</t>
  </si>
  <si>
    <t>Plánovaná změna rozpočtu</t>
  </si>
  <si>
    <t>Zůstatek po změnách</t>
  </si>
  <si>
    <t>Automatická kontrola dodržení podmínek</t>
  </si>
  <si>
    <t>Podmínka</t>
  </si>
  <si>
    <t>Výsledek kontroly</t>
  </si>
  <si>
    <t>Pokud jednotka „Vzdělávání – administrativní náklady“ nebyla součástí rozpočtu v prvním Rozhodnutí o poskytnutí dotace, není ji možné v průběhu realizace nárokovat ani přidat do rozpočtu projektu.</t>
  </si>
  <si>
    <t>Pokud jednotka „Mzdový příspěvek – administrativní náklady“ nebyla součástí rozpočtu v prvním Rozhodnutí o poskytnutí dotace, není ji možné v průběhu realizace nárokovat ani přidat do rozpočtu projektu.</t>
  </si>
  <si>
    <t>Nesmí dojít k úplnému odstranění jakékoliv jednotky (aktivita zůstatek po změnách se nehlídá - lze ji odstranit a znovu přidat dle potřeby).</t>
  </si>
  <si>
    <t>Počet osobohodin v rámci jednotky „Mzdový příspěvek“ nesmí přesáhnout počet osobohodin v rámci jednotky „Vzdělávání“.</t>
  </si>
  <si>
    <t>Počet osobohodin v rámci jednotky „Mzdový příspěvek – administrativní náklady“ se musí rovnat počtu osobohodin v rámci jednotky „Mzdový příspěvek“.</t>
  </si>
  <si>
    <t>Počet osobohodin v rámci jednotky „Vzdělávání – administrativní náklady“ se musí rovnat počtu osobohodin v rámci jednotky „Vzdělávání“.</t>
  </si>
  <si>
    <t>Dojde-li při provádění změn k tomu, že část prostředků z rozpočtu projektu nebude možné alokovat na některou z jednotek, založí příjemce na projektu novou (pomocnou) aktivitu „Zůstatek po změnách“, do které tyto zbývající prostředky převede; v průběhu realizace projektu je možné prostředky z aktivity „Zůstatek po změnách“ využít na navýšení počtu osobohodin v některé z jednotek projektu, a to v souladu s pravidly pro provádění změn.</t>
  </si>
  <si>
    <t>Celková výše rozpočtu musí zůstat vždy stejná.</t>
  </si>
  <si>
    <t>Rozdíl (plánovaný rozpočet vs rozpočet z prvního Rozhodnutí o poskytnutí dotace)</t>
  </si>
  <si>
    <t>V červeně vyšrafovaných buňkách není vyplněný žádný údaj.</t>
  </si>
  <si>
    <t>Ve všech bíle podbarvených buňkách (červeně nešrafovaných) ve sloupci D jsou vyplněné počty jednotek.</t>
  </si>
  <si>
    <t>Celkové vyhodnocení</t>
  </si>
  <si>
    <t>Pořadové číslo žádosti o změnu dle IS KP21+: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</si>
</sst>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Up">
        <fgColor rgb="FFFF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31">
    <xf borderId="0" fillId="0" fontId="0" numFmtId="0" xfId="0"/>
    <xf applyFont="1" applyProtection="1" borderId="0" fillId="0" fontId="2" numFmtId="0" xfId="0">
      <protection locked="0"/>
    </xf>
    <xf applyFill="1" applyFont="1" applyProtection="1" borderId="0" fillId="4" fontId="2" numFmtId="0" xfId="0">
      <protection locked="0"/>
    </xf>
    <xf applyBorder="1" applyFill="1" applyFont="1" applyProtection="1" borderId="1" fillId="2" fontId="3" numFmtId="0" xfId="0"/>
    <xf applyAlignment="1" applyBorder="1" applyFont="1" applyProtection="1" borderId="1" fillId="0" fontId="2" numFmtId="0" xfId="0">
      <alignment horizontal="right"/>
      <protection locked="0"/>
    </xf>
    <xf applyFill="1" applyFont="1" applyProtection="1" borderId="0" fillId="4" fontId="3" numFmtId="0" xfId="0"/>
    <xf applyAlignment="1" applyFill="1" applyFont="1" applyProtection="1" borderId="0" fillId="4" fontId="2" numFmtId="0" xfId="0">
      <alignment horizontal="left"/>
      <protection locked="0"/>
    </xf>
    <xf applyAlignment="1" applyBorder="1" applyFill="1" applyFont="1" applyProtection="1" borderId="1" fillId="4" fontId="2" numFmtId="0" xfId="0">
      <alignment horizontal="center"/>
    </xf>
    <xf applyFill="1" applyFont="1" applyNumberFormat="1" applyProtection="1" borderId="0" fillId="4" fontId="2" numFmtId="49" xfId="0">
      <protection locked="0"/>
    </xf>
    <xf applyAlignment="1" applyBorder="1" applyFill="1" applyFont="1" applyNumberFormat="1" applyProtection="1" borderId="1" fillId="3" fontId="2" numFmtId="4" xfId="0">
      <alignment horizontal="center"/>
    </xf>
    <xf applyAlignment="1" applyBorder="1" applyFill="1" applyFont="1" applyProtection="1" borderId="1" fillId="2" fontId="4" numFmtId="0" xfId="0">
      <alignment horizontal="left"/>
    </xf>
    <xf applyAlignment="1" applyBorder="1" applyFill="1" applyFont="1" applyProtection="1" borderId="1" fillId="2" fontId="3" numFmtId="0" xfId="0">
      <alignment horizontal="right"/>
    </xf>
    <xf applyBorder="1" applyFill="1" applyFont="1" applyProtection="1" borderId="1" fillId="2" fontId="2" numFmtId="0" xfId="0"/>
    <xf applyBorder="1" applyFill="1" applyFont="1" applyNumberFormat="1" applyProtection="1" borderId="1" fillId="2" fontId="2" numFmtId="164" xfId="0"/>
    <xf applyBorder="1" applyFill="1" applyFont="1" applyNumberFormat="1" applyProtection="1" borderId="1" fillId="4" fontId="2" numFmtId="4" xfId="0">
      <protection locked="0"/>
    </xf>
    <xf applyFill="1" applyFont="1" applyNumberFormat="1" applyProtection="1" borderId="0" fillId="4" fontId="2" numFmtId="164" xfId="0">
      <protection locked="0"/>
    </xf>
    <xf applyBorder="1" applyFill="1" applyFont="1" applyProtection="1" borderId="1" fillId="4" fontId="2" numFmtId="0" xfId="0">
      <protection locked="0"/>
    </xf>
    <xf applyFill="1" applyFont="1" applyNumberFormat="1" applyProtection="1" borderId="0" fillId="4" fontId="2" numFmtId="4" xfId="0">
      <protection locked="0"/>
    </xf>
    <xf applyBorder="1" applyFill="1" applyFont="1" applyNumberFormat="1" applyProtection="1" borderId="1" fillId="2" fontId="5" numFmtId="164" xfId="0"/>
    <xf applyAlignment="1" applyBorder="1" applyFill="1" applyFont="1" applyProtection="1" borderId="1" fillId="2" fontId="3" numFmtId="0" xfId="0">
      <alignment horizontal="left"/>
    </xf>
    <xf applyFill="1" applyFont="1" applyNumberFormat="1" borderId="0" fillId="4" fontId="5" numFmtId="164" xfId="0"/>
    <xf applyBorder="1" applyFill="1" applyFont="1" applyProtection="1" borderId="2" fillId="2" fontId="2" numFmtId="0" xfId="0"/>
    <xf applyBorder="1" applyFill="1" applyFont="1" applyProtection="1" borderId="3" fillId="2" fontId="2" numFmtId="0" xfId="0"/>
    <xf applyBorder="1" applyFill="1" applyFont="1" applyProtection="1" borderId="4" fillId="2" fontId="2" numFmtId="0" xfId="0"/>
    <xf applyFill="1" applyFont="1" applyNumberFormat="1" applyProtection="1" borderId="0" fillId="4" fontId="5" numFmtId="164" xfId="0">
      <protection locked="0"/>
    </xf>
    <xf applyAlignment="1" applyBorder="1" applyFill="1" applyFont="1" applyProtection="1" borderId="1" fillId="2" fontId="6" numFmtId="0" xfId="0">
      <alignment horizontal="left"/>
    </xf>
    <xf applyAlignment="1" applyBorder="1" applyFill="1" applyFont="1" applyProtection="1" borderId="1" fillId="2" fontId="6" numFmtId="0" xfId="0">
      <alignment horizontal="center"/>
    </xf>
    <xf applyAlignment="1" applyBorder="1" applyFill="1" applyFont="1" applyNumberFormat="1" applyProtection="1" borderId="1" fillId="2" fontId="7" numFmtId="49" xfId="0">
      <alignment horizontal="left" vertical="center" wrapText="1"/>
    </xf>
    <xf applyAlignment="1" applyBorder="1" applyFont="1" applyProtection="1" borderId="1" fillId="0" fontId="7" numFmtId="0" xfId="0">
      <alignment horizontal="center" vertical="center" wrapText="1"/>
    </xf>
    <xf applyAlignment="1" applyBorder="1" applyFill="1" applyFont="1" applyProtection="1" borderId="1" fillId="2" fontId="6" numFmtId="0" xfId="0">
      <alignment horizontal="left" vertical="center"/>
    </xf>
    <xf applyAlignment="1" applyBorder="1" applyFill="1" applyFont="1" applyProtection="1" borderId="1" fillId="4" fontId="6" numFmtId="0" xfId="0">
      <alignment horizontal="center" vertical="center" wrapText="1"/>
    </xf>
  </cellXfs>
  <cellStyles count="1">
    <cellStyle builtinId="0" name="Normální" xfId="0"/>
  </cellStyles>
  <dxfs count="27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lightUp">
          <fgColor rgb="FFFF0000"/>
        </patternFill>
      </fill>
    </dxf>
    <dxf>
      <fill>
        <patternFill patternType="lightUp">
          <fgColor rgb="FFFF0000"/>
        </patternFill>
      </fill>
    </dxf>
    <dxf>
      <fill>
        <patternFill patternType="lightUp">
          <fgColor rgb="FFFF0000"/>
        </patternFill>
      </fill>
    </dxf>
    <dxf>
      <fill>
        <patternFill patternType="lightUp">
          <fgColor rgb="FFFF0000"/>
        </patternFill>
      </fill>
    </dxf>
    <dxf>
      <fill>
        <patternFill patternType="lightUp">
          <fgColor rgb="FFFF0000"/>
        </patternFill>
      </fill>
    </dxf>
  </dxfs>
  <tableStyles count="0" defaultPivotStyle="PivotStyleLight16" defaultTableStyle="TableStyleMedium2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3</xdr:colOff>
      <xdr:row>0</xdr:row>
      <xdr:rowOff>2</xdr:rowOff>
    </xdr:from>
    <xdr:to>
      <xdr:col>2</xdr:col>
      <xdr:colOff>279331</xdr:colOff>
      <xdr:row>0</xdr:row>
      <xdr:rowOff>574238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24CF9EB-A154-43A6-B162-A29C42400E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3" r="10566" t="35036"/>
        <a:stretch/>
      </xdr:blipFill>
      <xdr:spPr>
        <a:xfrm>
          <a:off x="3" y="2"/>
          <a:ext cx="5752841" cy="574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C0BE3661-A1C9-4D3D-85F0-A74547FFE864}">
  <dimension ref="A1:H40"/>
  <sheetViews>
    <sheetView tabSelected="1" topLeftCell="A20" workbookViewId="0" zoomScaleNormal="100">
      <selection activeCell="D29" sqref="D29:E29"/>
    </sheetView>
  </sheetViews>
  <sheetFormatPr defaultColWidth="9.140625" defaultRowHeight="14.25" x14ac:dyDescent="0.2"/>
  <cols>
    <col min="1" max="1" bestFit="true" customWidth="true" style="2" width="49.5703125" collapsed="false"/>
    <col min="2" max="2" bestFit="true" customWidth="true" style="2" width="32.42578125" collapsed="false"/>
    <col min="3" max="5" customWidth="true" style="2" width="25.0" collapsed="false"/>
    <col min="6" max="6" style="2" width="9.140625" collapsed="false"/>
    <col min="7" max="7" bestFit="true" customWidth="true" style="2" width="46.0" collapsed="false"/>
    <col min="8" max="9" customWidth="true" style="2" width="25.28515625" collapsed="false"/>
    <col min="10" max="16384" style="2" width="9.140625" collapsed="false"/>
  </cols>
  <sheetData>
    <row customHeight="1" ht="67.5" r="1" spans="1:7" x14ac:dyDescent="0.2">
      <c r="A1" s="1"/>
      <c r="E1" s="1"/>
    </row>
    <row ht="15" r="2" spans="1:7" x14ac:dyDescent="0.25">
      <c r="A2" s="3" t="s">
        <v>0</v>
      </c>
      <c r="B2" s="4" t="s">
        <v>1</v>
      </c>
    </row>
    <row ht="15" r="3" spans="1:7" x14ac:dyDescent="0.25">
      <c r="A3" s="3" t="s">
        <v>32</v>
      </c>
      <c r="B3" s="4"/>
    </row>
    <row ht="15" r="5" spans="1:7" x14ac:dyDescent="0.25">
      <c r="A5" s="5" t="s">
        <v>2</v>
      </c>
      <c r="C5" s="6"/>
    </row>
    <row r="6" spans="1:7" x14ac:dyDescent="0.2">
      <c r="A6" s="7" t="s">
        <v>3</v>
      </c>
      <c r="C6" s="8"/>
    </row>
    <row r="7" spans="1:7" x14ac:dyDescent="0.2">
      <c r="A7" s="9" t="s">
        <v>4</v>
      </c>
    </row>
    <row ht="15" r="9" spans="1:7" x14ac:dyDescent="0.25">
      <c r="A9" s="10" t="str">
        <f>"Rozpočet z prvního Rozhodnutí o poskytnutí dotace "&amp;"(č. Rozhodnutí v IS KP21+: 000"&amp;RIGHT(B2,4)&amp;"/1)"</f>
        <v>Rozpočet z prvního Rozhodnutí o poskytnutí dotace (č. Rozhodnutí v IS KP21+: 000XXXX/1)</v>
      </c>
      <c r="B9" s="10"/>
      <c r="C9" s="10"/>
      <c r="D9" s="10"/>
      <c r="E9" s="10"/>
    </row>
    <row ht="15" r="10" spans="1:7" x14ac:dyDescent="0.25">
      <c r="A10" s="3" t="s">
        <v>5</v>
      </c>
      <c r="B10" s="3" t="s">
        <v>6</v>
      </c>
      <c r="C10" s="11" t="s">
        <v>7</v>
      </c>
      <c r="D10" s="11" t="s">
        <v>8</v>
      </c>
      <c r="E10" s="11" t="s">
        <v>9</v>
      </c>
    </row>
    <row r="11" spans="1:7" x14ac:dyDescent="0.2">
      <c r="A11" s="12" t="s">
        <v>10</v>
      </c>
      <c r="B11" s="12" t="s">
        <v>11</v>
      </c>
      <c r="C11" s="13">
        <v>321.95</v>
      </c>
      <c r="D11" s="14"/>
      <c r="E11" s="13">
        <f>C11*D11</f>
        <v>0</v>
      </c>
      <c r="G11" s="15"/>
    </row>
    <row r="12" spans="1:7" x14ac:dyDescent="0.2">
      <c r="A12" s="12" t="s">
        <v>12</v>
      </c>
      <c r="B12" s="16"/>
      <c r="C12" s="13">
        <v>22.53</v>
      </c>
      <c r="D12" s="14"/>
      <c r="E12" s="13">
        <f ref="E12:E14" si="0" t="shared">C12*D12</f>
        <v>0</v>
      </c>
    </row>
    <row r="13" spans="1:7" x14ac:dyDescent="0.2">
      <c r="A13" s="12" t="s">
        <v>13</v>
      </c>
      <c r="B13" s="12" t="s">
        <v>11</v>
      </c>
      <c r="C13" s="13">
        <v>272.13</v>
      </c>
      <c r="D13" s="14"/>
      <c r="E13" s="13">
        <f si="0" t="shared"/>
        <v>0</v>
      </c>
    </row>
    <row r="14" spans="1:7" x14ac:dyDescent="0.2">
      <c r="A14" s="12" t="s">
        <v>14</v>
      </c>
      <c r="B14" s="16"/>
      <c r="C14" s="13">
        <v>19.04</v>
      </c>
      <c r="D14" s="14"/>
      <c r="E14" s="13">
        <f si="0" t="shared"/>
        <v>0</v>
      </c>
    </row>
    <row r="15" spans="1:7" x14ac:dyDescent="0.2">
      <c r="D15" s="17"/>
      <c r="E15" s="18">
        <f>SUM(E11:E14)</f>
        <v>0</v>
      </c>
    </row>
    <row ht="15" r="17" spans="1:8" x14ac:dyDescent="0.25">
      <c r="A17" s="19" t="s">
        <v>15</v>
      </c>
      <c r="B17" s="19"/>
      <c r="C17" s="19"/>
      <c r="D17" s="19"/>
      <c r="E17" s="19"/>
    </row>
    <row ht="15" r="18" spans="1:8" x14ac:dyDescent="0.25">
      <c r="A18" s="3" t="s">
        <v>5</v>
      </c>
      <c r="B18" s="3" t="s">
        <v>6</v>
      </c>
      <c r="C18" s="11" t="s">
        <v>7</v>
      </c>
      <c r="D18" s="11" t="s">
        <v>8</v>
      </c>
      <c r="E18" s="11" t="s">
        <v>9</v>
      </c>
    </row>
    <row r="19" spans="1:8" x14ac:dyDescent="0.2">
      <c r="A19" s="12" t="s">
        <v>10</v>
      </c>
      <c r="B19" s="12" t="s">
        <v>11</v>
      </c>
      <c r="C19" s="13">
        <v>321.95</v>
      </c>
      <c r="D19" s="14"/>
      <c r="E19" s="13">
        <f ref="E19:E23" si="1" t="shared">C19*D19</f>
        <v>0</v>
      </c>
    </row>
    <row r="20" spans="1:8" x14ac:dyDescent="0.2">
      <c r="A20" s="12" t="s">
        <v>12</v>
      </c>
      <c r="B20" s="16"/>
      <c r="C20" s="13">
        <v>22.53</v>
      </c>
      <c r="D20" s="14"/>
      <c r="E20" s="13">
        <f si="1" t="shared"/>
        <v>0</v>
      </c>
      <c r="G20" s="15"/>
    </row>
    <row r="21" spans="1:8" x14ac:dyDescent="0.2">
      <c r="A21" s="12" t="s">
        <v>13</v>
      </c>
      <c r="B21" s="12" t="s">
        <v>11</v>
      </c>
      <c r="C21" s="13">
        <v>272.13</v>
      </c>
      <c r="D21" s="14"/>
      <c r="E21" s="13">
        <f si="1" t="shared"/>
        <v>0</v>
      </c>
    </row>
    <row r="22" spans="1:8" x14ac:dyDescent="0.2">
      <c r="A22" s="12" t="s">
        <v>14</v>
      </c>
      <c r="B22" s="16"/>
      <c r="C22" s="13">
        <v>19.04</v>
      </c>
      <c r="D22" s="14"/>
      <c r="E22" s="13">
        <f si="1" t="shared"/>
        <v>0</v>
      </c>
      <c r="G22" s="15"/>
    </row>
    <row r="23" spans="1:8" x14ac:dyDescent="0.2">
      <c r="A23" s="12" t="s">
        <v>16</v>
      </c>
      <c r="B23" s="16"/>
      <c r="C23" s="13">
        <v>0.01</v>
      </c>
      <c r="D23" s="14"/>
      <c r="E23" s="13">
        <f si="1" t="shared"/>
        <v>0</v>
      </c>
    </row>
    <row r="24" spans="1:8" x14ac:dyDescent="0.2">
      <c r="E24" s="18">
        <f>SUM(E19:E23)</f>
        <v>0</v>
      </c>
      <c r="G24" s="15"/>
      <c r="H24" s="15"/>
    </row>
    <row r="25" spans="1:8" x14ac:dyDescent="0.2">
      <c r="E25" s="20"/>
      <c r="G25" s="15"/>
      <c r="H25" s="15"/>
    </row>
    <row r="26" spans="1:8" x14ac:dyDescent="0.2">
      <c r="A26" s="21" t="s">
        <v>28</v>
      </c>
      <c r="B26" s="22"/>
      <c r="C26" s="22"/>
      <c r="D26" s="23"/>
      <c r="E26" s="18">
        <f>E24-E15</f>
        <v>0</v>
      </c>
      <c r="G26" s="15"/>
      <c r="H26" s="15"/>
    </row>
    <row r="27" spans="1:8" x14ac:dyDescent="0.2">
      <c r="E27" s="24"/>
      <c r="G27" s="15"/>
      <c r="H27" s="15"/>
    </row>
    <row ht="15" r="28" spans="1:8" x14ac:dyDescent="0.25">
      <c r="A28" s="19" t="s">
        <v>17</v>
      </c>
      <c r="B28" s="19"/>
      <c r="C28" s="19"/>
      <c r="D28" s="19"/>
      <c r="E28" s="19"/>
    </row>
    <row r="29" spans="1:8" x14ac:dyDescent="0.2">
      <c r="A29" s="25" t="s">
        <v>18</v>
      </c>
      <c r="B29" s="25"/>
      <c r="C29" s="25"/>
      <c r="D29" s="26" t="s">
        <v>19</v>
      </c>
      <c r="E29" s="26"/>
    </row>
    <row customHeight="1" ht="47.25" r="30" spans="1:8" x14ac:dyDescent="0.2">
      <c r="A30" s="27" t="s">
        <v>29</v>
      </c>
      <c r="B30" s="27"/>
      <c r="C30" s="27"/>
      <c r="D30" s="28" t="str">
        <f>IF(OR(B12="",B14="",B20="",B22="",B23=""),"nelze vyhodnotit - vyplňte bílé buňky v tabulkách výše",IF(OR(AND(B12="ne",D12&lt;&gt;""),AND(B14="ne",D14&lt;&gt;""),AND(B20="ne",D20&lt;&gt;""),AND(B22="ne",D22&lt;&gt;""),AND(B23="ne",D23&lt;&gt;"")),"vymažte údaje z červeně vyšrafovaných buněk ve sloupci D, tato pole musí zůstat prázdná","OK"))</f>
        <v>nelze vyhodnotit - vyplňte bílé buňky v tabulkách výše</v>
      </c>
      <c r="E30" s="28"/>
    </row>
    <row customHeight="1" ht="47.25" r="31" spans="1:8" x14ac:dyDescent="0.2">
      <c r="A31" s="27" t="s">
        <v>30</v>
      </c>
      <c r="B31" s="27"/>
      <c r="C31" s="27"/>
      <c r="D31" s="28" t="str">
        <f>IF(OR(B12="",B14="",B20="",B22="",B23=""),"nelze vyhodnotit - vyplňte bílé buňky v tabulkách výše",IF(OR(D11="",AND(B12="ano",D12=""),D13="",AND(B14="ano",D14=""),D19="",AND(B20="ano",D20=""),D21="",AND(B22="ano",D22=""),AND(B23="ano",D23="")),"v některé z bíle podbarvených buněk ve sloupci D není vyplněný počet jednotek","OK"))</f>
        <v>nelze vyhodnotit - vyplňte bílé buňky v tabulkách výše</v>
      </c>
      <c r="E31" s="28"/>
    </row>
    <row customHeight="1" ht="47.25" r="32" spans="1:8" x14ac:dyDescent="0.2">
      <c r="A32" s="27" t="s">
        <v>20</v>
      </c>
      <c r="B32" s="27"/>
      <c r="C32" s="27"/>
      <c r="D32" s="28" t="str">
        <f>IF(OR(B12="",B14="",B20="",B22="",B23=""),"nelze vyhodnotit - vyplňte bílé buňky v tabulkách výše",IF(AND(B12="ne",B20="ano"),"jednotku Vzdělávání – administrativní náklady nelze přidat do rozpočtu","OK"))</f>
        <v>nelze vyhodnotit - vyplňte bílé buňky v tabulkách výše</v>
      </c>
      <c r="E32" s="28"/>
    </row>
    <row customHeight="1" ht="47.25" r="33" spans="1:5" x14ac:dyDescent="0.2">
      <c r="A33" s="27" t="s">
        <v>21</v>
      </c>
      <c r="B33" s="27"/>
      <c r="C33" s="27"/>
      <c r="D33" s="28" t="str">
        <f>IF(OR(B12="",B14="",B20="",B22="",B23=""),"nelze vyhodnotit - vyplňte bílé buňky v tabulkách výše",IF(AND(B14="ne",B22="ano"),"jednotku Mzdový příspěvek – administrativní náklady nelze přidat do rozpočtu","OK"))</f>
        <v>nelze vyhodnotit - vyplňte bílé buňky v tabulkách výše</v>
      </c>
      <c r="E33" s="28"/>
    </row>
    <row customHeight="1" ht="47.25" r="34" spans="1:5" x14ac:dyDescent="0.2">
      <c r="A34" s="27" t="s">
        <v>22</v>
      </c>
      <c r="B34" s="27"/>
      <c r="C34" s="27"/>
      <c r="D34" s="28" t="str">
        <f>IF(OR(B12="",B14="",B20="",B22="",B23=""),"nelze vyhodnotit - vyplňte bílé buňky v tabulkách výše",IF(OR(AND(B11="ano",B19="ne"),AND(B12="ano",B20="ne"),AND(B13="ano",B21="ne"),AND(B14="ano",B22="ne")),"nesmí dojít k úplnému odstranění jakékoliv jednotky","OK"))</f>
        <v>nelze vyhodnotit - vyplňte bílé buňky v tabulkách výše</v>
      </c>
      <c r="E34" s="28"/>
    </row>
    <row customHeight="1" ht="47.25" r="35" spans="1:5" x14ac:dyDescent="0.2">
      <c r="A35" s="27" t="s">
        <v>23</v>
      </c>
      <c r="B35" s="27"/>
      <c r="C35" s="27"/>
      <c r="D35" s="28" t="str">
        <f>IF(OR(B12="",B14="",B20="",B22="",B23=""),"nelze vyhodnotit - vyplňte bílé buňky v tabulkách výše",IF(D21&lt;=D19,"OK","počet osobohodin v rámci jednotky Mzdový příspěvek nesmí přesáhnout počet osobohodin v rámci jednotky Vzdělávání"))</f>
        <v>nelze vyhodnotit - vyplňte bílé buňky v tabulkách výše</v>
      </c>
      <c r="E35" s="28"/>
    </row>
    <row customHeight="1" ht="47.25" r="36" spans="1:5" x14ac:dyDescent="0.2">
      <c r="A36" s="27" t="s">
        <v>24</v>
      </c>
      <c r="B36" s="27"/>
      <c r="C36" s="27"/>
      <c r="D36" s="28" t="str">
        <f>IF(OR(B12="",B14="",B20="",B22="",B23=""),"nelze vyhodnotit - vyplňte bílé buňky v tabulkách výše",IF(D33="jednotku Mzdový příspěvek – administrativní náklady nelze přidat do rozpočtu",D33,IF(B22="ne","OK",IF(D21=D22,"OK","počet osobohodin v rámci jednotky Mzdový příspěvek – administrativní náklady se musí rovnat počtu osobohodin v rámci jednotky Mzdový příspěvek"))))</f>
        <v>nelze vyhodnotit - vyplňte bílé buňky v tabulkách výše</v>
      </c>
      <c r="E36" s="28"/>
    </row>
    <row customHeight="1" ht="47.25" r="37" spans="1:5" x14ac:dyDescent="0.2">
      <c r="A37" s="27" t="s">
        <v>25</v>
      </c>
      <c r="B37" s="27"/>
      <c r="C37" s="27"/>
      <c r="D37" s="28" t="str">
        <f>IF(OR(B12="",B14="",B20="",B22="",B23=""),"nelze vyhodnotit - vyplňte bílé buňky v tabulkách výše",IF(D32="jednotku Vzdělávání – administrativní náklady nelze přidat do rozpočtu",D32,IF(B20="ne","OK",IF(D19=D20,"OK","počet osobohodin v rámci jednotky Vzdělávání – administrativní náklady se musí rovnat počtu osobohodin v rámci jednotky Vzdělávání"))))</f>
        <v>nelze vyhodnotit - vyplňte bílé buňky v tabulkách výše</v>
      </c>
      <c r="E37" s="28"/>
    </row>
    <row customHeight="1" ht="47.25" r="38" spans="1:5" x14ac:dyDescent="0.2">
      <c r="A38" s="27" t="s">
        <v>26</v>
      </c>
      <c r="B38" s="27"/>
      <c r="C38" s="27"/>
      <c r="D38" s="28" t="str">
        <f>IF(OR(B12="",B14="",B20="",B22="",B23=""),"nelze vyhodnotit - vyplňte bílé buňky v tabulkách výše",IF(E23&lt;=IF(AND(D19&gt;0,D20&gt;0,D21&gt;0,D22&gt;0),291.16,IF(AND(D19&gt;0,D20=0,D21&gt;0,D22=0),272.12,IF(AND(D19&gt;0,D20&gt;0,D21&gt;0,D22=0),272.12,IF(AND(D19&gt;0,D20=0,D21&gt;0,D22&gt;0),291.16,IF(AND(D19&gt;0,D20&gt;0,D21=0,D22=0),344.47,"chyba - nenenadefinovaná varianta - obraťte se na kontaktní osobu"))))),"OK","v aktivitě Zůstatek po změnách je příliš velký zbytek v Kč, který lze alokovat na některou/některé z jednotek"))</f>
        <v>nelze vyhodnotit - vyplňte bílé buňky v tabulkách výše</v>
      </c>
      <c r="E38" s="28"/>
    </row>
    <row customHeight="1" ht="47.25" r="39" spans="1:5" x14ac:dyDescent="0.2">
      <c r="A39" s="27" t="s">
        <v>27</v>
      </c>
      <c r="B39" s="27"/>
      <c r="C39" s="27"/>
      <c r="D39" s="28" t="str">
        <f>IF(OR(B12="",B14="",B20="",B22="",B23=""),"nelze vyhodnotit - vyplňte bílé buňky v tabulkách výše",IF(E15=E24,"OK","celková výše rozpočtu musí vždy zůstat stejná jako byla v rozhodnutí o poskytnutí dotace"))</f>
        <v>nelze vyhodnotit - vyplňte bílé buňky v tabulkách výše</v>
      </c>
      <c r="E39" s="28"/>
    </row>
    <row customHeight="1" ht="30" r="40" spans="1:5" x14ac:dyDescent="0.2">
      <c r="A40" s="29" t="s">
        <v>31</v>
      </c>
      <c r="B40" s="29"/>
      <c r="C40" s="29"/>
      <c r="D40" s="30" t="str">
        <f>IF(OR(B12="",B14="",B20="",B22="",B23=""),"nelze vyhodnotit - vyplňte bílé buňky v tabulkách výše",IF(AND(D30="OK",D31="OK",D32="OK",D33="OK",D34="OK",D35="OK",D36="OK",D37="OK",D38="OK",D39="OK"),"plánovanou změnu rozpočtu lze provést - můžete vytvořit žádost o změnu v IS KP21+","plánovanou změnu rozpočtu nelze provést"))</f>
        <v>nelze vyhodnotit - vyplňte bílé buňky v tabulkách výše</v>
      </c>
      <c r="E40" s="30"/>
    </row>
  </sheetData>
  <sheetProtection algorithmName="SHA-512" hashValue="8CvyYWExYtGMM+CrNIQnX8O2eObCnZUt+xTDpcfkJMUCtSDvtth6M0ZZZfsNQpyIgUoZZfJ6LSvhXTCO7Z9LaA==" objects="1" saltValue="HqNTZT3VFXUcPMJFT/D2fQ==" scenarios="1" sheet="1" spinCount="100000"/>
  <mergeCells count="27">
    <mergeCell ref="A37:C37"/>
    <mergeCell ref="D37:E37"/>
    <mergeCell ref="A38:C38"/>
    <mergeCell ref="D38:E38"/>
    <mergeCell ref="A39:C39"/>
    <mergeCell ref="D39:E39"/>
    <mergeCell ref="D34:E34"/>
    <mergeCell ref="A35:C35"/>
    <mergeCell ref="D35:E35"/>
    <mergeCell ref="A36:C36"/>
    <mergeCell ref="D36:E36"/>
    <mergeCell ref="D40:E40"/>
    <mergeCell ref="A40:C40"/>
    <mergeCell ref="A30:C30"/>
    <mergeCell ref="D30:E30"/>
    <mergeCell ref="A9:E9"/>
    <mergeCell ref="A17:E17"/>
    <mergeCell ref="A28:E28"/>
    <mergeCell ref="A29:C29"/>
    <mergeCell ref="D29:E29"/>
    <mergeCell ref="A31:C31"/>
    <mergeCell ref="D31:E31"/>
    <mergeCell ref="A32:C32"/>
    <mergeCell ref="D32:E32"/>
    <mergeCell ref="A33:C33"/>
    <mergeCell ref="D33:E33"/>
    <mergeCell ref="A34:C34"/>
  </mergeCells>
  <conditionalFormatting sqref="D12">
    <cfRule dxfId="26" priority="46" type="expression">
      <formula>$B$12="ne"</formula>
    </cfRule>
  </conditionalFormatting>
  <conditionalFormatting sqref="D14">
    <cfRule dxfId="25" priority="41" type="expression">
      <formula>$B$14="ne"</formula>
    </cfRule>
  </conditionalFormatting>
  <conditionalFormatting sqref="D20">
    <cfRule dxfId="24" priority="36" type="expression">
      <formula>$B$20="ne"</formula>
    </cfRule>
  </conditionalFormatting>
  <conditionalFormatting sqref="D22">
    <cfRule dxfId="23" priority="31" type="expression">
      <formula>$B$22="ne"</formula>
    </cfRule>
  </conditionalFormatting>
  <conditionalFormatting sqref="D23">
    <cfRule dxfId="22" priority="28" type="expression">
      <formula>$B$23="ne"</formula>
    </cfRule>
  </conditionalFormatting>
  <conditionalFormatting sqref="D32">
    <cfRule dxfId="21" priority="10" type="expression">
      <formula>$D$32&lt;&gt;"OK"</formula>
    </cfRule>
    <cfRule dxfId="20" priority="20" type="expression">
      <formula>$D$32="OK"</formula>
    </cfRule>
  </conditionalFormatting>
  <conditionalFormatting sqref="D33">
    <cfRule dxfId="19" priority="9" type="expression">
      <formula>$D$33&lt;&gt;"OK"</formula>
    </cfRule>
    <cfRule dxfId="18" priority="19" type="expression">
      <formula>$D$33="OK"</formula>
    </cfRule>
  </conditionalFormatting>
  <conditionalFormatting sqref="D34">
    <cfRule dxfId="17" priority="8" type="expression">
      <formula>$D$34&lt;&gt;"OK"</formula>
    </cfRule>
    <cfRule dxfId="16" priority="18" type="expression">
      <formula>$D$34="OK"</formula>
    </cfRule>
  </conditionalFormatting>
  <conditionalFormatting sqref="D35">
    <cfRule dxfId="15" priority="7" type="expression">
      <formula>$D$35&lt;&gt;"OK"</formula>
    </cfRule>
    <cfRule dxfId="14" priority="17" type="expression">
      <formula>$D$35="OK"</formula>
    </cfRule>
  </conditionalFormatting>
  <conditionalFormatting sqref="D36">
    <cfRule dxfId="13" priority="6" type="expression">
      <formula>$D$36&lt;&gt;"OK"</formula>
    </cfRule>
    <cfRule dxfId="12" priority="16" type="expression">
      <formula>$D$36="OK"</formula>
    </cfRule>
  </conditionalFormatting>
  <conditionalFormatting sqref="D37">
    <cfRule dxfId="11" priority="5" type="expression">
      <formula>$D$37&lt;&gt;"OK"</formula>
    </cfRule>
    <cfRule dxfId="10" priority="15" type="expression">
      <formula>$D$37="OK"</formula>
    </cfRule>
  </conditionalFormatting>
  <conditionalFormatting sqref="D38">
    <cfRule dxfId="9" priority="4" type="expression">
      <formula>$D$38&lt;&gt;"OK"</formula>
    </cfRule>
    <cfRule dxfId="8" priority="14" type="expression">
      <formula>$D$38="OK"</formula>
    </cfRule>
  </conditionalFormatting>
  <conditionalFormatting sqref="D39">
    <cfRule dxfId="7" priority="3" type="expression">
      <formula>$D$39&lt;&gt;"OK"</formula>
    </cfRule>
    <cfRule dxfId="6" priority="13" type="expression">
      <formula>$D$39="OK"</formula>
    </cfRule>
  </conditionalFormatting>
  <conditionalFormatting sqref="D30">
    <cfRule dxfId="5" priority="12" type="expression">
      <formula>$D$30&lt;&gt;"OK"</formula>
    </cfRule>
    <cfRule dxfId="4" priority="22" type="expression">
      <formula>$D$30="OK"</formula>
    </cfRule>
  </conditionalFormatting>
  <conditionalFormatting sqref="D31">
    <cfRule dxfId="3" priority="11" type="expression">
      <formula>$D$31&lt;&gt;"OK"</formula>
    </cfRule>
    <cfRule dxfId="2" priority="21" type="expression">
      <formula>$D$31="OK"</formula>
    </cfRule>
  </conditionalFormatting>
  <conditionalFormatting sqref="D40:E40">
    <cfRule dxfId="1" priority="2" type="expression">
      <formula>$D$40&lt;&gt;"plánovanou změnu rozpočtu lze provést - můžete vytvořit žádost o změnu v IS KP21+"</formula>
    </cfRule>
    <cfRule dxfId="0" priority="1" type="expression">
      <formula>$D$40="plánovanou změnu rozpočtu lze provést - můžete vytvořit Žádost o změnu v IS KP21+"</formula>
    </cfRule>
  </conditionalFormatting>
  <dataValidations count="5">
    <dataValidation allowBlank="1" error="Lze vyplnit pouze nezáporné číslo." errorTitle="Číslo" showErrorMessage="1" showInputMessage="1" sqref="D23" type="custom" xr:uid="{CCC8850F-B7C4-4EA2-91DC-B8175069FC14}">
      <formula1>D23&gt;=0</formula1>
    </dataValidation>
    <dataValidation allowBlank="1" error="Lze vyplnit pouze celé nezáporné číslo v rozmezí od 0 do 46 591." errorTitle="Číslo" showErrorMessage="1" showInputMessage="1" sqref="D11:D14 D19:D22" type="whole" xr:uid="{11B82B1A-7D27-41F5-BAC2-B830F9ED7B02}">
      <formula1>0</formula1>
      <formula2>46591</formula2>
    </dataValidation>
    <dataValidation allowBlank="1" showErrorMessage="1" showInputMessage="1" sqref="B14 B12 B20 B22:B23" type="list" xr:uid="{4F058C3A-41E1-4012-915D-5BC9A6354503}">
      <formula1>"ano,ne"</formula1>
    </dataValidation>
    <dataValidation allowBlank="1" showErrorMessage="1" showInputMessage="1" sqref="B3" type="list" xr:uid="{443BA799-537C-4061-BE5A-D7719F35C955}">
      <formula1>"1,2,3,4,5,6,7,8,9,10,11,12,13,14,15,16,17,18,19,20"</formula1>
    </dataValidation>
    <dataValidation allowBlank="1" error="Registrační číslo nesplňuje potřebný počet znaků (29)." operator="equal" showErrorMessage="1" showInputMessage="1" sqref="B2" type="textLength" xr:uid="{2A5CA838-BAA4-4B6C-8B4D-183C0BE85757}">
      <formula1>29</formula1>
    </dataValidation>
  </dataValidations>
  <pageMargins bottom="0.78740157499999996" footer="0.3" header="0.3" left="0.7" right="0.7" top="0.78740157499999996"/>
  <pageSetup orientation="portrait" paperSize="9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baseType="lpstr" size="3">
      <vt:lpstr>ŽoZ_rozpočet_040 (příjemce)</vt:lpstr>
      <vt:lpstr>'ŽoZ_rozpočet_040 (příjemce)'!_ftn1</vt:lpstr>
      <vt:lpstr>'ŽoZ_rozpočet_040 (příjemce)'!_ftnref3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2023-11-28T09:35:10Z</dcterms:created>
  <dcterms:modified xsi:type="dcterms:W3CDTF">2023-11-29T15:13:32Z</dcterms:modified>
</cp:coreProperties>
</file>