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055" windowWidth="22710" xWindow="135" yWindow="480"/>
  </bookViews>
  <sheets>
    <sheet name="Vzor" r:id="rId1" sheetId="1"/>
    <sheet name="Příklad s vyplněnými daty" r:id="rId2" sheetId="2"/>
  </sheets>
  <calcPr calcId="145621"/>
</workbook>
</file>

<file path=xl/calcChain.xml><?xml version="1.0" encoding="utf-8"?>
<calcChain xmlns="http://schemas.openxmlformats.org/spreadsheetml/2006/main">
  <c i="2" l="1" r="M69"/>
  <c i="2" r="N69" s="1"/>
  <c i="2" r="J69"/>
  <c i="2" r="N67"/>
  <c i="2" r="M67"/>
  <c i="2" r="I67"/>
  <c i="2" r="F67"/>
  <c i="2" r="J67" s="1"/>
  <c i="2" r="M63"/>
  <c i="2" r="N63" s="1"/>
  <c i="2" r="I63"/>
  <c i="2" r="J63" s="1"/>
  <c i="2" r="F63"/>
  <c i="2" r="N61"/>
  <c i="2" r="M61"/>
  <c i="2" r="I61"/>
  <c i="2" r="F61"/>
  <c i="2" r="J61" s="1"/>
  <c i="2" r="M57"/>
  <c i="2" r="N57" s="1"/>
  <c i="2" r="I57"/>
  <c i="2" r="J57" s="1"/>
  <c i="2" r="F57"/>
  <c i="2" r="N56"/>
  <c i="2" r="M56"/>
  <c i="2" r="I56"/>
  <c i="2" r="F56"/>
  <c i="2" r="J56" s="1"/>
  <c i="2" r="M55"/>
  <c i="2" r="N55" s="1"/>
  <c i="2" r="I55"/>
  <c i="2" r="J55" s="1"/>
  <c i="2" r="F55"/>
  <c i="2" r="N54"/>
  <c i="2" r="M54"/>
  <c i="2" r="J54"/>
  <c i="2" r="I54"/>
  <c i="2" r="F54"/>
  <c i="2" r="M53"/>
  <c i="2" r="N53" s="1"/>
  <c i="2" r="I53"/>
  <c i="2" r="J53" s="1"/>
  <c i="2" r="F53"/>
  <c i="2" r="N52"/>
  <c i="2" r="M52"/>
  <c i="2" r="I52"/>
  <c i="2" r="F52"/>
  <c i="2" r="J52" s="1"/>
  <c i="2" r="M51"/>
  <c i="2" r="N51" s="1"/>
  <c i="2" r="I51"/>
  <c i="2" r="J51" s="1"/>
  <c i="2" r="F51"/>
  <c i="2" r="N50"/>
  <c i="2" r="M50"/>
  <c i="2" r="J50"/>
  <c i="2" r="I50"/>
  <c i="2" r="F50"/>
  <c i="2" r="M46"/>
  <c i="2" r="N46" s="1"/>
  <c i="2" r="I46"/>
  <c i="2" r="J46" s="1"/>
  <c i="2" r="F46"/>
  <c i="2" r="N45"/>
  <c i="2" r="M45"/>
  <c i="2" r="I45"/>
  <c i="2" r="F45"/>
  <c i="2" r="J45" s="1"/>
  <c i="2" r="M44"/>
  <c i="2" r="N44" s="1"/>
  <c i="2" r="I44"/>
  <c i="2" r="J44" s="1"/>
  <c i="2" r="F44"/>
  <c i="2" r="N43"/>
  <c i="2" r="M43"/>
  <c i="2" r="J43"/>
  <c i="2" r="I43"/>
  <c i="2" r="F43"/>
  <c i="2" r="M42"/>
  <c i="2" r="N42" s="1"/>
  <c i="2" r="I42"/>
  <c i="2" r="J42" s="1"/>
  <c i="2" r="F42"/>
  <c i="2" r="N40"/>
  <c i="2" r="M40"/>
  <c i="2" r="I40"/>
  <c i="2" r="F40"/>
  <c i="2" r="J40" s="1"/>
  <c i="2" r="M39"/>
  <c i="2" r="N39" s="1"/>
  <c i="2" r="I39"/>
  <c i="2" r="J39" s="1"/>
  <c i="2" r="F39"/>
  <c i="2" r="N38"/>
  <c i="2" r="M38"/>
  <c i="2" r="J38"/>
  <c i="2" r="I38"/>
  <c i="2" r="F38"/>
  <c i="2" r="M37"/>
  <c i="2" r="N37" s="1"/>
  <c i="2" r="I37"/>
  <c i="2" r="J37" s="1"/>
  <c i="2" r="F37"/>
  <c i="2" r="N36"/>
  <c i="2" r="M36"/>
  <c i="2" r="I36"/>
  <c i="2" r="F36"/>
  <c i="2" r="J36" s="1"/>
  <c i="2" r="M34"/>
  <c i="2" r="N34" s="1"/>
  <c i="2" r="I34"/>
  <c i="2" r="J34" s="1"/>
  <c i="2" r="F34"/>
  <c i="2" r="M24"/>
  <c i="2" r="G24"/>
  <c i="2" r="I24" s="1"/>
  <c i="2" r="F24"/>
  <c i="2" r="N23"/>
  <c i="2" r="M23"/>
  <c i="2" r="I23"/>
  <c i="2" r="F23"/>
  <c i="2" r="J23" s="1"/>
  <c i="2" r="M22"/>
  <c i="2" r="N22" s="1"/>
  <c i="2" r="I22"/>
  <c i="2" r="J22" s="1"/>
  <c i="2" r="F22"/>
  <c i="2" r="N21"/>
  <c i="2" r="M21"/>
  <c i="2" r="J21"/>
  <c i="2" r="I21"/>
  <c i="2" r="F21"/>
  <c i="2" r="M20"/>
  <c i="2" r="N20" s="1"/>
  <c i="2" r="I20"/>
  <c i="2" r="J20" s="1"/>
  <c i="2" r="F20"/>
  <c i="2" r="N19"/>
  <c i="2" r="M19"/>
  <c i="2" r="I19"/>
  <c i="2" r="F19"/>
  <c i="2" r="J19" s="1"/>
  <c i="2" r="M18"/>
  <c i="2" r="N18" s="1"/>
  <c i="2" r="I18"/>
  <c i="2" r="J18" s="1"/>
  <c i="2" r="F18"/>
  <c i="2" r="N16"/>
  <c i="2" r="M16"/>
  <c i="2" r="I16"/>
  <c i="2" r="F16"/>
  <c i="2" r="J16" s="1"/>
  <c i="2" r="M15"/>
  <c i="2" r="N15" s="1"/>
  <c i="2" r="I15"/>
  <c i="2" r="J15" s="1"/>
  <c i="2" r="F15"/>
  <c i="2" r="N13"/>
  <c i="2" r="M13"/>
  <c i="2" r="I13"/>
  <c i="2" r="F13"/>
  <c i="2" r="J13" s="1"/>
  <c i="2" r="M12"/>
  <c i="2" r="N12" s="1"/>
  <c i="2" r="I12"/>
  <c i="2" r="J12" s="1"/>
  <c i="2" r="F12"/>
  <c i="2" r="N11"/>
  <c i="2" r="M11"/>
  <c i="2" r="I11"/>
  <c i="2" r="F11"/>
  <c i="2" r="J11" s="1"/>
  <c i="2" r="M10"/>
  <c i="2" r="N10" s="1"/>
  <c i="2" r="I10"/>
  <c i="2" r="J10" s="1"/>
  <c i="2" r="F10"/>
  <c i="2" r="M7"/>
  <c i="2" r="F7"/>
  <c i="2" r="F6" s="1"/>
  <c i="2" r="M6"/>
  <c i="1" r="M11"/>
  <c i="1" r="M13"/>
  <c i="1" r="M14"/>
  <c i="1" r="M16"/>
  <c i="1" r="M17"/>
  <c i="1" r="M27"/>
  <c i="1" r="M29"/>
  <c i="1" r="M30"/>
  <c i="1" r="N30" s="1"/>
  <c i="1" r="M32"/>
  <c i="1" r="M33"/>
  <c i="1" r="M37"/>
  <c i="1" r="M38"/>
  <c i="1" r="M42"/>
  <c i="1" r="M44"/>
  <c i="1" r="M48"/>
  <c i="1" r="M50"/>
  <c i="1" r="N50" s="1"/>
  <c i="1" r="M10"/>
  <c i="1" r="I11"/>
  <c i="1" r="I13"/>
  <c i="1" r="I14"/>
  <c i="1" r="I16"/>
  <c i="1" r="I17"/>
  <c i="1" r="I27"/>
  <c i="1" r="I29"/>
  <c i="1" r="I30"/>
  <c i="1" r="I32"/>
  <c i="1" r="I33"/>
  <c i="1" r="I37"/>
  <c i="1" r="I38"/>
  <c i="1" r="I42"/>
  <c i="1" r="I44"/>
  <c i="1" r="I48"/>
  <c i="1" r="I10"/>
  <c i="1" r="F13"/>
  <c i="1" r="F14"/>
  <c i="1" r="F16"/>
  <c i="1" r="F17"/>
  <c i="1" r="F27"/>
  <c i="1" r="F29"/>
  <c i="1" r="F30"/>
  <c i="1" r="F32"/>
  <c i="1" r="F33"/>
  <c i="1" r="F37"/>
  <c i="1" r="F38"/>
  <c i="1" r="F42"/>
  <c i="1" r="F44"/>
  <c i="1" r="F48"/>
  <c i="1" r="F11"/>
  <c i="1" r="F10"/>
  <c i="1" l="1" r="N27"/>
  <c i="1" r="N32"/>
  <c i="1" r="N17"/>
  <c i="1" r="N11"/>
  <c i="1" r="J29"/>
  <c i="1" r="J14"/>
  <c i="1" r="F7"/>
  <c i="1" r="F6" s="1"/>
  <c i="1" r="J32"/>
  <c i="1" r="N44"/>
  <c i="1" r="N38"/>
  <c i="1" r="N14"/>
  <c i="1" r="J48"/>
  <c i="1" r="J30"/>
  <c i="1" r="J16"/>
  <c i="1" r="N42"/>
  <c i="1" r="N37"/>
  <c i="1" r="N33"/>
  <c i="1" r="N10"/>
  <c i="1" r="J44"/>
  <c i="1" r="J38"/>
  <c i="1" r="J27"/>
  <c i="1" r="N48"/>
  <c i="1" r="N29"/>
  <c i="1" r="N16"/>
  <c i="1" r="J42"/>
  <c i="1" r="J37"/>
  <c i="1" r="J33"/>
  <c i="1" r="J17"/>
  <c i="1" r="J11"/>
  <c i="1" r="N13"/>
  <c i="1" r="I7"/>
  <c i="1" r="I6" s="1"/>
  <c i="1" r="J13"/>
  <c i="1" r="M7"/>
  <c i="1" r="M6" s="1"/>
  <c i="2" r="N6"/>
  <c i="2" r="N24"/>
  <c i="2" r="J24"/>
  <c i="2" r="I7"/>
  <c i="2" r="I6" s="1"/>
  <c i="2" r="J6" s="1"/>
  <c i="1" r="J50"/>
  <c i="1" r="J10"/>
  <c i="1" l="1" r="J6"/>
  <c i="1" r="N6"/>
</calcChain>
</file>

<file path=xl/comments1.xml><?xml version="1.0" encoding="utf-8"?>
<comments xmlns="http://schemas.openxmlformats.org/spreadsheetml/2006/main">
  <authors>
    <author>export</author>
  </authors>
  <commentList>
    <comment authorId="0" ref="A4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</commentList>
</comments>
</file>

<file path=xl/comments2.xml><?xml version="1.0" encoding="utf-8"?>
<comments xmlns="http://schemas.openxmlformats.org/spreadsheetml/2006/main">
  <authors>
    <author>export</author>
  </authors>
  <commentList>
    <comment authorId="0" ref="A4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</commentList>
</comments>
</file>

<file path=xl/sharedStrings.xml><?xml version="1.0" encoding="utf-8"?>
<sst xmlns="http://schemas.openxmlformats.org/spreadsheetml/2006/main" count="268" uniqueCount="146">
  <si>
    <t>Kód</t>
  </si>
  <si>
    <t>Název</t>
  </si>
  <si>
    <t>Cena jednotky</t>
  </si>
  <si>
    <t>Počet jednotek</t>
  </si>
  <si>
    <t>Částka celkem</t>
  </si>
  <si>
    <t>1</t>
  </si>
  <si>
    <t>1.1</t>
  </si>
  <si>
    <t>Přímé náklady</t>
  </si>
  <si>
    <t>1.1.1</t>
  </si>
  <si>
    <t>Osobní náklady</t>
  </si>
  <si>
    <t>1.1.1.1</t>
  </si>
  <si>
    <t>Pracovní smlouvy</t>
  </si>
  <si>
    <t>1.1.1.1.1</t>
  </si>
  <si>
    <t>Odborný poradce 1</t>
  </si>
  <si>
    <t>osoboměsíc</t>
  </si>
  <si>
    <t>1.1.1.1.2</t>
  </si>
  <si>
    <t>Odborný poradce 2</t>
  </si>
  <si>
    <t>1.1.1.1.3</t>
  </si>
  <si>
    <t>Lektor odb. jazykových kurzů</t>
  </si>
  <si>
    <t>Počet hodin</t>
  </si>
  <si>
    <t>1.1.1.1.4</t>
  </si>
  <si>
    <t>Jiné osobní náklady</t>
  </si>
  <si>
    <t>1.1.1.2</t>
  </si>
  <si>
    <t>Dohody o pracovní činnosti</t>
  </si>
  <si>
    <t>1.1.1.2.1</t>
  </si>
  <si>
    <t>Lektor rekvalifikačního kurzu</t>
  </si>
  <si>
    <t>1.1.1.3</t>
  </si>
  <si>
    <t>Dohody o provedení práce</t>
  </si>
  <si>
    <t>1.1.1.3.1</t>
  </si>
  <si>
    <t>Autorizovaný zástupce provádějcící zkoušku z profesní kvalifikace</t>
  </si>
  <si>
    <t>Počet dnů</t>
  </si>
  <si>
    <t>1.1.1.3.2</t>
  </si>
  <si>
    <t>Lektor motivačních kurzů</t>
  </si>
  <si>
    <t>1.1.1.3.3</t>
  </si>
  <si>
    <t>Lektor PC kurzů</t>
  </si>
  <si>
    <t>1.1.2</t>
  </si>
  <si>
    <t>Cestovné</t>
  </si>
  <si>
    <t>1.1.2.1</t>
  </si>
  <si>
    <t>Zahraniční cesty místního personálu</t>
  </si>
  <si>
    <t>1.1.2.2</t>
  </si>
  <si>
    <t>Cesty zahraničních expertů</t>
  </si>
  <si>
    <t>1.1.3</t>
  </si>
  <si>
    <t>Zařízení a vybavení, včetně nájmu (i nemovitostí) a odpisů</t>
  </si>
  <si>
    <t>1.1.3.1</t>
  </si>
  <si>
    <t>Investiční výdaje</t>
  </si>
  <si>
    <t>1.1.3.1.1</t>
  </si>
  <si>
    <t>Pořízení odpisovaného nehmotného majetku</t>
  </si>
  <si>
    <t>1.1.3.1.2</t>
  </si>
  <si>
    <t>Pořízení odpisovaného hmotného majetku</t>
  </si>
  <si>
    <t>1.1.3.2</t>
  </si>
  <si>
    <t>Neinvestiční výdaje</t>
  </si>
  <si>
    <t>1.1.3.2.1</t>
  </si>
  <si>
    <t>Neodpisovaný nehmotný majetek</t>
  </si>
  <si>
    <t>1.1.3.2.1.1</t>
  </si>
  <si>
    <t>SW - kancelářský balík MS Office pro CS</t>
  </si>
  <si>
    <t>1.1.3.2.2</t>
  </si>
  <si>
    <t>Neodpisovaný hmotný majetek</t>
  </si>
  <si>
    <t>1.1.3.2.2.1</t>
  </si>
  <si>
    <t>Nákup notebook</t>
  </si>
  <si>
    <t>ks</t>
  </si>
  <si>
    <t>1.1.3.2.2.2</t>
  </si>
  <si>
    <t>Nákup multifunkční zařízení  pro intenzivní využití</t>
  </si>
  <si>
    <t>1.1.3.2.2.3</t>
  </si>
  <si>
    <t>Nákup přenosný dataprojektor</t>
  </si>
  <si>
    <t>1.1.3.2.2.4</t>
  </si>
  <si>
    <t>Nákup reproduktor pro výuku</t>
  </si>
  <si>
    <t>1.1.3.2.2.5</t>
  </si>
  <si>
    <t>Nákup prezentér pro výuku</t>
  </si>
  <si>
    <t>1.1.3.2.3</t>
  </si>
  <si>
    <t>Spotřební materiál</t>
  </si>
  <si>
    <t>1.1.3.2.3.1</t>
  </si>
  <si>
    <t>Skripta motiv. kurzu</t>
  </si>
  <si>
    <t>1.1.3.2.3.2</t>
  </si>
  <si>
    <t>Učebnice PC kurzů Excel</t>
  </si>
  <si>
    <t>1.1.3.2.3.3</t>
  </si>
  <si>
    <t>Učebnice PC kurzu Word</t>
  </si>
  <si>
    <t>1.1.3.2.3.4</t>
  </si>
  <si>
    <t>Skripta jazykového kurzu</t>
  </si>
  <si>
    <t>1.1.3.2.3.5</t>
  </si>
  <si>
    <t>Skripta rekvalifikačních kurzů</t>
  </si>
  <si>
    <t>1.1.3.2.4</t>
  </si>
  <si>
    <t>Nájem/operativní leasing odpisovaného majetku</t>
  </si>
  <si>
    <t>1.1.3.2.5</t>
  </si>
  <si>
    <t>Odpisy majetku</t>
  </si>
  <si>
    <t>1.1.4</t>
  </si>
  <si>
    <t>Nákup služeb</t>
  </si>
  <si>
    <t>1.1.4.1</t>
  </si>
  <si>
    <t>Pracovní diagnostika</t>
  </si>
  <si>
    <t>1.1.4.2</t>
  </si>
  <si>
    <t>Rekvalifikační a odborné kurzy</t>
  </si>
  <si>
    <t>1.1.4.3</t>
  </si>
  <si>
    <t>Pronájem učeben pro rekvalifikační kurzy - vlastní</t>
  </si>
  <si>
    <t>1.1.4.4</t>
  </si>
  <si>
    <t>Pronájem prostor konzult. centra 1</t>
  </si>
  <si>
    <t>Počet měsíců</t>
  </si>
  <si>
    <t>1.1.4.5</t>
  </si>
  <si>
    <t>Pronájem prostor konzult. centra 2</t>
  </si>
  <si>
    <t>1.1.4.6</t>
  </si>
  <si>
    <t>Pronájem učeben pro PC kurzy</t>
  </si>
  <si>
    <t>1.1.4.7</t>
  </si>
  <si>
    <t>Pronájem učeben motivačních kurzů</t>
  </si>
  <si>
    <t>1.1.4.8</t>
  </si>
  <si>
    <t>Pronájem učeben pro jazyk. kurzy</t>
  </si>
  <si>
    <t>1.1.5</t>
  </si>
  <si>
    <t>Drobné stavební úpravy</t>
  </si>
  <si>
    <t>1.1.6</t>
  </si>
  <si>
    <t>Přímá podpora cílové skupiny</t>
  </si>
  <si>
    <t>1.1.6.1</t>
  </si>
  <si>
    <t>Mzdové příspěvky</t>
  </si>
  <si>
    <t>1.1.6.2</t>
  </si>
  <si>
    <t>Cestovné a ubytování</t>
  </si>
  <si>
    <t>1.1.6.2.1</t>
  </si>
  <si>
    <t>1.1.6.3</t>
  </si>
  <si>
    <t>Příspěvek na péči o dítě a další závislé osoby</t>
  </si>
  <si>
    <t>1.1.6.4</t>
  </si>
  <si>
    <t>Příspěvek na zapracování</t>
  </si>
  <si>
    <t>1.1.6.5</t>
  </si>
  <si>
    <t>Jiné</t>
  </si>
  <si>
    <t>1.1.6.5.1</t>
  </si>
  <si>
    <t>Příspěvek na jiné nezbytné náklady</t>
  </si>
  <si>
    <t>1.1.7</t>
  </si>
  <si>
    <t>Křížové financování</t>
  </si>
  <si>
    <t>1.2</t>
  </si>
  <si>
    <t>Nepřímé náklady</t>
  </si>
  <si>
    <t>Měrná jednotka</t>
  </si>
  <si>
    <t>1.1.1.2.2</t>
  </si>
  <si>
    <t>Lektor odb. jazykových kurzů DPČ</t>
  </si>
  <si>
    <t>1.1.1.3.4</t>
  </si>
  <si>
    <t>1.1.1.3.6</t>
  </si>
  <si>
    <t>Lektor odb. jazykových kurzů DPP</t>
  </si>
  <si>
    <t>1.1.1.3.7</t>
  </si>
  <si>
    <t>Jiné osobní náklady DPP</t>
  </si>
  <si>
    <t>1.1.1.3.5</t>
  </si>
  <si>
    <t>Lektor rekvalifikačního kurzu DPP</t>
  </si>
  <si>
    <t>Lektor BOZP</t>
  </si>
  <si>
    <t>ÚPRAVY ROZPOČTU PROJEKTU (v Kč)</t>
  </si>
  <si>
    <t>Registrační číslo projektu:</t>
  </si>
  <si>
    <t>Název příjemce finanční podpory:</t>
  </si>
  <si>
    <t>CELKOVÉ ZPŮSOBILÉ VÝDAJE</t>
  </si>
  <si>
    <t>Původní rozpočet (dle RoPD)</t>
  </si>
  <si>
    <t>Rozpočet po 1.úpravě</t>
  </si>
  <si>
    <t>Rozpočet po 2.úpravě</t>
  </si>
  <si>
    <t>Změna</t>
  </si>
  <si>
    <t>1.1.6.1.1</t>
  </si>
  <si>
    <t>Tabulka je nastavena pro dvě změny rozpočtu. V případě dalších změn si prosím dokopírujte příslušné další sloupce.</t>
  </si>
  <si>
    <t>Pokud si budete chtít vyplňovat i mezisoučty za jednotlivé kapitoly rozpočtu, doplňte si prosím příslušné vzorce.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</si>
</sst>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" x14ac:knownFonts="1">
    <font>
      <sz val="11"/>
      <name val="Calibri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/>
  </cellStyleXfs>
  <cellXfs count="112">
    <xf borderId="0" fillId="0" fontId="0" numFmtId="0" xfId="0"/>
    <xf applyFont="1" borderId="0" fillId="0" fontId="4" numFmtId="0" xfId="0"/>
    <xf applyFont="1" applyNumberFormat="1" borderId="0" fillId="0" fontId="4" numFmtId="4" xfId="0"/>
    <xf applyFont="1" applyNumberFormat="1" borderId="0" fillId="0" fontId="4" numFmtId="3" xfId="0"/>
    <xf applyFont="1" borderId="0" fillId="0" fontId="5" numFmtId="0" xfId="0"/>
    <xf applyAlignment="1" applyBorder="1" applyFill="1" applyFont="1" applyNumberFormat="1" borderId="0" fillId="0" fontId="3" numFmtId="49" xfId="0">
      <alignment horizontal="left" vertical="center"/>
    </xf>
    <xf applyAlignment="1" applyBorder="1" applyFont="1" borderId="0" fillId="0" fontId="6" numFmtId="0" xfId="0">
      <alignment vertical="center"/>
    </xf>
    <xf applyFill="1" applyFont="1" borderId="0" fillId="0" fontId="4" numFmtId="0" xfId="0"/>
    <xf applyAlignment="1" applyBorder="1" applyFont="1" applyNumberFormat="1" borderId="2" fillId="0" fontId="5" numFmtId="4" xfId="0">
      <alignment horizontal="centerContinuous" vertical="center" wrapText="1"/>
    </xf>
    <xf applyAlignment="1" applyBorder="1" applyFont="1" applyNumberFormat="1" borderId="2" fillId="0" fontId="5" numFmtId="3" xfId="0">
      <alignment horizontal="centerContinuous" vertical="center" wrapText="1"/>
    </xf>
    <xf applyBorder="1" applyFill="1" applyFont="1" borderId="2" fillId="2" fontId="5" numFmtId="0" xfId="0"/>
    <xf applyBorder="1" applyFont="1" borderId="2" fillId="0" fontId="4" numFmtId="0" xfId="0"/>
    <xf applyBorder="1" applyFont="1" borderId="2" fillId="0" fontId="5" numFmtId="0" xfId="0"/>
    <xf applyBorder="1" applyFill="1" applyFont="1" borderId="2" fillId="4" fontId="5" numFmtId="0" xfId="0"/>
    <xf applyBorder="1" applyFill="1" applyFont="1" applyNumberFormat="1" borderId="2" fillId="4" fontId="5" numFmtId="3" xfId="0"/>
    <xf applyBorder="1" applyFill="1" applyFont="1" borderId="2" fillId="5" fontId="5" numFmtId="0" xfId="0"/>
    <xf applyBorder="1" applyFill="1" applyFont="1" applyNumberFormat="1" borderId="2" fillId="5" fontId="5" numFmtId="3" xfId="0"/>
    <xf applyBorder="1" applyFont="1" applyNumberFormat="1" borderId="2" fillId="0" fontId="4" numFmtId="3" xfId="0"/>
    <xf applyBorder="1" applyFill="1" applyFont="1" borderId="2" fillId="4" fontId="4" numFmtId="0" xfId="0"/>
    <xf applyBorder="1" applyFill="1" applyFont="1" applyNumberFormat="1" borderId="2" fillId="4" fontId="4" numFmtId="3" xfId="0"/>
    <xf applyBorder="1" applyFont="1" borderId="3" fillId="0" fontId="5" numFmtId="0" xfId="0"/>
    <xf applyBorder="1" applyFill="1" applyFont="1" borderId="3" fillId="4" fontId="5" numFmtId="0" xfId="0"/>
    <xf applyBorder="1" applyFill="1" applyFont="1" borderId="3" fillId="5" fontId="5" numFmtId="0" xfId="0"/>
    <xf applyBorder="1" applyFont="1" borderId="3" fillId="0" fontId="4" numFmtId="0" xfId="0"/>
    <xf applyBorder="1" applyFill="1" applyFont="1" borderId="3" fillId="4" fontId="4" numFmtId="0" xfId="0"/>
    <xf applyAlignment="1" applyBorder="1" applyFont="1" applyNumberFormat="1" borderId="8" fillId="0" fontId="5" numFmtId="4" xfId="0">
      <alignment horizontal="centerContinuous" vertical="center" wrapText="1"/>
    </xf>
    <xf applyAlignment="1" applyBorder="1" applyFont="1" applyNumberFormat="1" borderId="9" fillId="0" fontId="5" numFmtId="4" xfId="0">
      <alignment horizontal="centerContinuous" vertical="center" wrapText="1"/>
    </xf>
    <xf applyBorder="1" applyFill="1" applyFont="1" applyNumberFormat="1" borderId="8" fillId="4" fontId="5" numFmtId="4" xfId="0"/>
    <xf applyBorder="1" applyFill="1" applyFont="1" applyNumberFormat="1" borderId="9" fillId="4" fontId="5" numFmtId="4" xfId="0"/>
    <xf applyBorder="1" applyFill="1" applyFont="1" applyNumberFormat="1" borderId="8" fillId="5" fontId="5" numFmtId="4" xfId="0"/>
    <xf applyBorder="1" applyFont="1" applyNumberFormat="1" borderId="8" fillId="0" fontId="4" numFmtId="4" xfId="0"/>
    <xf applyBorder="1" applyFont="1" applyNumberFormat="1" borderId="9" fillId="0" fontId="4" numFmtId="4" xfId="0"/>
    <xf applyBorder="1" applyFill="1" applyFont="1" applyNumberFormat="1" borderId="8" fillId="4" fontId="4" numFmtId="4" xfId="0"/>
    <xf applyBorder="1" applyFill="1" applyFont="1" applyNumberFormat="1" borderId="9" fillId="4" fontId="4" numFmtId="4" xfId="0"/>
    <xf applyBorder="1" applyFont="1" applyNumberFormat="1" borderId="10" fillId="0" fontId="4" numFmtId="4" xfId="0"/>
    <xf applyBorder="1" applyFont="1" applyNumberFormat="1" borderId="11" fillId="0" fontId="4" numFmtId="3" xfId="0"/>
    <xf applyBorder="1" applyFont="1" applyNumberFormat="1" borderId="12" fillId="0" fontId="4" numFmtId="4" xfId="0"/>
    <xf applyBorder="1" applyFont="1" borderId="4" fillId="0" fontId="5" numFmtId="0" xfId="0"/>
    <xf applyBorder="1" applyFill="1" applyFont="1" borderId="4" fillId="4" fontId="5" numFmtId="0" xfId="0"/>
    <xf applyBorder="1" applyFont="1" borderId="13" fillId="0" fontId="5" numFmtId="0" xfId="0"/>
    <xf applyBorder="1" applyFill="1" applyFont="1" borderId="13" fillId="4" fontId="5" numFmtId="0" xfId="0"/>
    <xf applyBorder="1" applyFont="1" applyNumberFormat="1" borderId="13" fillId="0" fontId="4" numFmtId="4" xfId="0"/>
    <xf applyBorder="1" applyFill="1" applyFont="1" applyNumberFormat="1" borderId="13" fillId="4" fontId="4" numFmtId="4" xfId="0"/>
    <xf applyBorder="1" applyFont="1" borderId="8" fillId="0" fontId="4" numFmtId="0" xfId="0"/>
    <xf applyBorder="1" applyFont="1" borderId="9" fillId="0" fontId="4" numFmtId="0" xfId="0"/>
    <xf applyBorder="1" applyFont="1" borderId="8" fillId="0" fontId="5" numFmtId="0" xfId="0"/>
    <xf applyBorder="1" applyFont="1" borderId="9" fillId="0" fontId="5" numFmtId="0" xfId="0"/>
    <xf applyBorder="1" applyFont="1" borderId="10" fillId="0" fontId="4" numFmtId="0" xfId="0"/>
    <xf applyBorder="1" applyFont="1" borderId="11" fillId="0" fontId="4" numFmtId="0" xfId="0"/>
    <xf applyFill="1" applyFont="1" borderId="0" fillId="0" fontId="5" numFmtId="0" xfId="0"/>
    <xf applyBorder="1" applyFill="1" applyFont="1" borderId="8" fillId="5" fontId="5" numFmtId="0" xfId="0"/>
    <xf applyBorder="1" applyFill="1" applyFont="1" borderId="8" fillId="4" fontId="5" numFmtId="0" xfId="0"/>
    <xf applyBorder="1" applyFill="1" applyFont="1" borderId="9" fillId="4" fontId="5" numFmtId="0" xfId="0"/>
    <xf applyBorder="1" applyFill="1" applyFont="1" borderId="2" fillId="3" fontId="5" numFmtId="0" xfId="0"/>
    <xf applyBorder="1" applyFill="1" applyFont="1" borderId="3" fillId="3" fontId="5" numFmtId="0" xfId="0"/>
    <xf applyBorder="1" applyFill="1" applyFont="1" applyNumberFormat="1" borderId="8" fillId="3" fontId="5" numFmtId="4" xfId="0"/>
    <xf applyBorder="1" applyFill="1" applyFont="1" applyNumberFormat="1" borderId="2" fillId="3" fontId="5" numFmtId="3" xfId="0"/>
    <xf applyBorder="1" applyFill="1" applyFont="1" applyNumberFormat="1" borderId="9" fillId="3" fontId="5" numFmtId="4" xfId="0"/>
    <xf applyBorder="1" applyFill="1" applyFont="1" borderId="13" fillId="3" fontId="5" numFmtId="0" xfId="0"/>
    <xf applyBorder="1" applyFill="1" applyFont="1" borderId="8" fillId="3" fontId="5" numFmtId="0" xfId="0"/>
    <xf applyBorder="1" applyFill="1" applyFont="1" borderId="9" fillId="3" fontId="5" numFmtId="0" xfId="0"/>
    <xf applyBorder="1" applyFill="1" applyFont="1" borderId="4" fillId="3" fontId="5" numFmtId="0" xfId="0"/>
    <xf applyAlignment="1" applyBorder="1" applyFill="1" applyFont="1" borderId="2" fillId="3" fontId="5" numFmtId="0" xfId="0">
      <alignment wrapText="1"/>
    </xf>
    <xf applyBorder="1" applyFill="1" applyFont="1" borderId="3" fillId="3" fontId="4" numFmtId="0" xfId="0"/>
    <xf applyBorder="1" applyFill="1" applyFont="1" applyNumberFormat="1" borderId="8" fillId="3" fontId="4" numFmtId="4" xfId="0"/>
    <xf applyBorder="1" applyFill="1" applyFont="1" applyNumberFormat="1" borderId="2" fillId="3" fontId="4" numFmtId="3" xfId="0"/>
    <xf applyBorder="1" applyFill="1" applyFont="1" applyNumberFormat="1" borderId="9" fillId="3" fontId="4" numFmtId="4" xfId="0"/>
    <xf applyBorder="1" applyFill="1" applyFont="1" applyNumberFormat="1" borderId="13" fillId="3" fontId="4" numFmtId="4" xfId="0"/>
    <xf applyBorder="1" applyFill="1" applyFont="1" borderId="8" fillId="3" fontId="4" numFmtId="0" xfId="0"/>
    <xf applyBorder="1" applyFill="1" applyFont="1" borderId="2" fillId="3" fontId="4" numFmtId="0" xfId="0"/>
    <xf applyBorder="1" applyFill="1" applyFont="1" borderId="9" fillId="3" fontId="4" numFmtId="0" xfId="0"/>
    <xf applyBorder="1" applyFill="1" applyFont="1" borderId="8" fillId="4" fontId="4" numFmtId="0" xfId="0"/>
    <xf applyBorder="1" applyFill="1" applyFont="1" borderId="9" fillId="4" fontId="4" numFmtId="0" xfId="0"/>
    <xf applyBorder="1" applyFill="1" applyFont="1" borderId="4" fillId="4" fontId="4" numFmtId="0" xfId="0"/>
    <xf applyBorder="1" applyFill="1" applyFont="1" borderId="2" fillId="0" fontId="4" numFmtId="0" xfId="0"/>
    <xf applyBorder="1" applyFill="1" applyFont="1" borderId="3" fillId="0" fontId="4" numFmtId="0" xfId="0"/>
    <xf applyBorder="1" applyFill="1" applyFont="1" applyNumberFormat="1" borderId="8" fillId="0" fontId="4" numFmtId="4" xfId="0"/>
    <xf applyBorder="1" applyFill="1" applyFont="1" applyNumberFormat="1" borderId="2" fillId="0" fontId="4" numFmtId="3" xfId="0"/>
    <xf applyBorder="1" applyFill="1" applyFont="1" borderId="8" fillId="0" fontId="4" numFmtId="0" xfId="0"/>
    <xf applyBorder="1" applyFill="1" applyFont="1" applyNumberFormat="1" borderId="8" fillId="2" fontId="5" numFmtId="4" xfId="0"/>
    <xf applyBorder="1" applyFill="1" applyFont="1" applyNumberFormat="1" borderId="2" fillId="2" fontId="5" numFmtId="3" xfId="0"/>
    <xf applyBorder="1" applyFill="1" applyFont="1" applyNumberFormat="1" borderId="9" fillId="2" fontId="5" numFmtId="4" xfId="0"/>
    <xf applyBorder="1" applyFill="1" applyFont="1" borderId="8" fillId="2" fontId="5" numFmtId="0" xfId="0"/>
    <xf applyBorder="1" applyFill="1" applyFont="1" borderId="9" fillId="2" fontId="5" numFmtId="0" xfId="0"/>
    <xf applyBorder="1" applyFill="1" applyFont="1" borderId="19" fillId="2" fontId="5" numFmtId="0" xfId="0"/>
    <xf applyBorder="1" applyFill="1" applyFont="1" borderId="20" fillId="2" fontId="5" numFmtId="0" xfId="0"/>
    <xf applyAlignment="1" applyBorder="1" applyFill="1" applyFont="1" borderId="2" fillId="5" fontId="5" numFmtId="0" xfId="0">
      <alignment wrapText="1"/>
    </xf>
    <xf applyBorder="1" applyFont="1" applyNumberFormat="1" borderId="4" fillId="0" fontId="4" numFmtId="4" xfId="0"/>
    <xf applyBorder="1" applyFill="1" applyFont="1" applyNumberFormat="1" borderId="1" fillId="2" fontId="5" numFmtId="4" xfId="0"/>
    <xf applyBorder="1" applyFill="1" applyFont="1" applyNumberFormat="1" borderId="16" fillId="2" fontId="5" numFmtId="4" xfId="0"/>
    <xf applyBorder="1" applyFill="1" applyFont="1" applyNumberFormat="1" borderId="4" fillId="4" fontId="4" numFmtId="4" xfId="0"/>
    <xf applyBorder="1" applyFill="1" applyFont="1" applyNumberFormat="1" borderId="4" fillId="3" fontId="4" numFmtId="4" xfId="0"/>
    <xf applyBorder="1" applyFill="1" applyFont="1" applyNumberFormat="1" borderId="9" fillId="5" fontId="4" numFmtId="4" xfId="0"/>
    <xf applyBorder="1" applyFill="1" applyFont="1" applyNumberFormat="1" borderId="13" fillId="5" fontId="4" numFmtId="4" xfId="0"/>
    <xf applyBorder="1" applyFill="1" applyFont="1" borderId="9" fillId="5" fontId="4" numFmtId="0" xfId="0"/>
    <xf applyBorder="1" applyFill="1" applyFont="1" applyNumberFormat="1" borderId="4" fillId="5" fontId="4" numFmtId="4" xfId="0"/>
    <xf applyAlignment="1" applyBorder="1" applyFont="1" applyNumberFormat="1" borderId="17" fillId="0" fontId="5" numFmtId="4" xfId="0">
      <alignment horizontal="center" vertical="center" wrapText="1"/>
    </xf>
    <xf applyAlignment="1" applyBorder="1" applyFont="1" applyNumberFormat="1" borderId="18" fillId="0" fontId="5" numFmtId="4" xfId="0">
      <alignment horizontal="center" vertical="center" wrapText="1"/>
    </xf>
    <xf applyAlignment="1" applyBorder="1" applyFont="1" applyNumberFormat="1" borderId="5" fillId="0" fontId="5" numFmtId="4" xfId="0">
      <alignment horizontal="center" vertical="center"/>
    </xf>
    <xf applyAlignment="1" applyBorder="1" applyFont="1" applyNumberFormat="1" borderId="6" fillId="0" fontId="5" numFmtId="4" xfId="0">
      <alignment horizontal="center" vertical="center"/>
    </xf>
    <xf applyAlignment="1" applyBorder="1" applyFont="1" applyNumberFormat="1" borderId="7" fillId="0" fontId="5" numFmtId="4" xfId="0">
      <alignment horizontal="center" vertical="center"/>
    </xf>
    <xf applyAlignment="1" applyBorder="1" applyFont="1" borderId="5" fillId="0" fontId="5" numFmtId="0" xfId="0">
      <alignment horizontal="center" vertical="center"/>
    </xf>
    <xf applyAlignment="1" applyBorder="1" applyFont="1" borderId="6" fillId="0" fontId="5" numFmtId="0" xfId="0">
      <alignment horizontal="center" vertical="center"/>
    </xf>
    <xf applyAlignment="1" applyBorder="1" applyFont="1" borderId="7" fillId="0" fontId="5" numFmtId="0" xfId="0">
      <alignment horizontal="center" vertical="center"/>
    </xf>
    <xf applyAlignment="1" applyBorder="1" applyFont="1" borderId="5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ont="1" borderId="7" fillId="0" fontId="5" numFmtId="0" xfId="0">
      <alignment horizontal="center" vertical="center" wrapText="1"/>
    </xf>
    <xf applyAlignment="1" applyBorder="1" applyFont="1" borderId="12" fillId="0" fontId="5" numFmtId="0" xfId="0">
      <alignment horizontal="center" vertical="center" wrapText="1"/>
    </xf>
    <xf applyAlignment="1" applyBorder="1" applyFont="1" applyNumberFormat="1" borderId="14" fillId="0" fontId="5" numFmtId="4" xfId="0">
      <alignment horizontal="center" vertical="center" wrapText="1"/>
    </xf>
    <xf applyAlignment="1" applyBorder="1" applyFont="1" applyNumberFormat="1" borderId="15" fillId="0" fontId="5" numFmtId="4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N53"/>
  <sheetViews>
    <sheetView tabSelected="1" workbookViewId="0">
      <selection activeCell="B58" sqref="B58"/>
    </sheetView>
  </sheetViews>
  <sheetFormatPr defaultColWidth="8.85546875" defaultRowHeight="12.75" x14ac:dyDescent="0.2"/>
  <cols>
    <col min="1" max="1" bestFit="true" customWidth="true" style="1" width="9.7109375" collapsed="false"/>
    <col min="2" max="2" customWidth="true" style="1" width="36.140625" collapsed="false"/>
    <col min="3" max="3" bestFit="true" customWidth="true" style="1" width="11.7109375" collapsed="false"/>
    <col min="4" max="4" customWidth="true" style="2" width="11.28515625" collapsed="false"/>
    <col min="5" max="5" customWidth="true" style="3" width="8.7109375" collapsed="false"/>
    <col min="6" max="6" customWidth="true" style="2" width="11.85546875" collapsed="false"/>
    <col min="7" max="7" customWidth="true" style="2" width="11.28515625" collapsed="false"/>
    <col min="8" max="8" customWidth="true" style="3" width="8.7109375" collapsed="false"/>
    <col min="9" max="9" customWidth="true" style="2" width="11.85546875" collapsed="false"/>
    <col min="10" max="10" customWidth="true" style="1" width="10.7109375" collapsed="false"/>
    <col min="11" max="12" customWidth="true" style="1" width="9.0" collapsed="false"/>
    <col min="13" max="13" customWidth="true" style="1" width="7.0" collapsed="false"/>
    <col min="14" max="14" customWidth="true" style="1" width="14.140625" collapsed="false"/>
    <col min="15" max="250" customWidth="true" style="1" width="15.0" collapsed="false"/>
    <col min="251" max="16384" style="1" width="8.85546875" collapsed="false"/>
  </cols>
  <sheetData>
    <row r="1" spans="1:14" x14ac:dyDescent="0.2">
      <c r="A1" s="6" t="s">
        <v>135</v>
      </c>
    </row>
    <row r="2" spans="1:14" x14ac:dyDescent="0.2">
      <c r="A2" s="5" t="s">
        <v>136</v>
      </c>
    </row>
    <row ht="13.5" r="3" spans="1:14" thickBot="1" x14ac:dyDescent="0.25">
      <c r="A3" s="5" t="s">
        <v>137</v>
      </c>
    </row>
    <row customHeight="1" ht="18" r="4" spans="1:14" x14ac:dyDescent="0.2">
      <c r="A4" s="104" t="s">
        <v>0</v>
      </c>
      <c r="B4" s="106" t="s">
        <v>1</v>
      </c>
      <c r="C4" s="108" t="s">
        <v>124</v>
      </c>
      <c r="D4" s="98" t="s">
        <v>139</v>
      </c>
      <c r="E4" s="99"/>
      <c r="F4" s="100"/>
      <c r="G4" s="98" t="s">
        <v>140</v>
      </c>
      <c r="H4" s="99"/>
      <c r="I4" s="100"/>
      <c r="J4" s="110" t="s">
        <v>142</v>
      </c>
      <c r="K4" s="101" t="s">
        <v>141</v>
      </c>
      <c r="L4" s="102"/>
      <c r="M4" s="103"/>
      <c r="N4" s="96" t="s">
        <v>142</v>
      </c>
    </row>
    <row customHeight="1" ht="28.15" r="5" spans="1:14" thickBot="1" x14ac:dyDescent="0.25">
      <c r="A5" s="105"/>
      <c r="B5" s="107"/>
      <c r="C5" s="109"/>
      <c r="D5" s="25" t="s">
        <v>2</v>
      </c>
      <c r="E5" s="9" t="s">
        <v>3</v>
      </c>
      <c r="F5" s="26" t="s">
        <v>4</v>
      </c>
      <c r="G5" s="25" t="s">
        <v>2</v>
      </c>
      <c r="H5" s="9" t="s">
        <v>3</v>
      </c>
      <c r="I5" s="26" t="s">
        <v>4</v>
      </c>
      <c r="J5" s="111"/>
      <c r="K5" s="25" t="s">
        <v>2</v>
      </c>
      <c r="L5" s="8" t="s">
        <v>3</v>
      </c>
      <c r="M5" s="26" t="s">
        <v>4</v>
      </c>
      <c r="N5" s="97"/>
    </row>
    <row customFormat="1" r="6" s="4" spans="1:14" x14ac:dyDescent="0.2">
      <c r="A6" s="84" t="s">
        <v>5</v>
      </c>
      <c r="B6" s="84" t="s">
        <v>138</v>
      </c>
      <c r="C6" s="85"/>
      <c r="D6" s="79"/>
      <c r="E6" s="80"/>
      <c r="F6" s="81">
        <f>F7+F50</f>
        <v>0</v>
      </c>
      <c r="G6" s="79"/>
      <c r="H6" s="80"/>
      <c r="I6" s="81">
        <f>I7+I50</f>
        <v>0</v>
      </c>
      <c r="J6" s="88">
        <f>I6-F6</f>
        <v>0</v>
      </c>
      <c r="K6" s="82"/>
      <c r="L6" s="10"/>
      <c r="M6" s="83">
        <f>M7+M50</f>
        <v>0</v>
      </c>
      <c r="N6" s="89">
        <f>M6-I6</f>
        <v>0</v>
      </c>
    </row>
    <row customFormat="1" r="7" s="4" spans="1:14" x14ac:dyDescent="0.2">
      <c r="A7" s="12" t="s">
        <v>6</v>
      </c>
      <c r="B7" s="12" t="s">
        <v>7</v>
      </c>
      <c r="C7" s="20"/>
      <c r="D7" s="30"/>
      <c r="E7" s="17"/>
      <c r="F7" s="31">
        <f>SUM(F8:F49)</f>
        <v>0</v>
      </c>
      <c r="G7" s="30"/>
      <c r="H7" s="17"/>
      <c r="I7" s="31">
        <f>SUM(I8:I49)</f>
        <v>0</v>
      </c>
      <c r="J7" s="39"/>
      <c r="K7" s="45"/>
      <c r="L7" s="12"/>
      <c r="M7" s="46">
        <f>SUM(M8:M49)</f>
        <v>0</v>
      </c>
      <c r="N7" s="37"/>
    </row>
    <row customFormat="1" r="8" s="4" spans="1:14" x14ac:dyDescent="0.2">
      <c r="A8" s="53" t="s">
        <v>8</v>
      </c>
      <c r="B8" s="53" t="s">
        <v>9</v>
      </c>
      <c r="C8" s="54"/>
      <c r="D8" s="55"/>
      <c r="E8" s="56"/>
      <c r="F8" s="57"/>
      <c r="G8" s="55"/>
      <c r="H8" s="56"/>
      <c r="I8" s="57"/>
      <c r="J8" s="58"/>
      <c r="K8" s="59"/>
      <c r="L8" s="53"/>
      <c r="M8" s="60"/>
      <c r="N8" s="61"/>
    </row>
    <row customFormat="1" r="9" s="4" spans="1:14" x14ac:dyDescent="0.2">
      <c r="A9" s="13" t="s">
        <v>10</v>
      </c>
      <c r="B9" s="13" t="s">
        <v>11</v>
      </c>
      <c r="C9" s="21"/>
      <c r="D9" s="27"/>
      <c r="E9" s="14"/>
      <c r="F9" s="28"/>
      <c r="G9" s="27"/>
      <c r="H9" s="14"/>
      <c r="I9" s="28"/>
      <c r="J9" s="40"/>
      <c r="K9" s="51"/>
      <c r="L9" s="13"/>
      <c r="M9" s="52"/>
      <c r="N9" s="38"/>
    </row>
    <row r="10" spans="1:14" x14ac:dyDescent="0.2">
      <c r="A10" s="11" t="s">
        <v>12</v>
      </c>
      <c r="B10" s="11"/>
      <c r="C10" s="23"/>
      <c r="D10" s="30"/>
      <c r="E10" s="17"/>
      <c r="F10" s="31">
        <f>D10*E10</f>
        <v>0</v>
      </c>
      <c r="G10" s="30"/>
      <c r="H10" s="17"/>
      <c r="I10" s="31">
        <f>G10*H10</f>
        <v>0</v>
      </c>
      <c r="J10" s="41">
        <f>I10-F10</f>
        <v>0</v>
      </c>
      <c r="K10" s="43"/>
      <c r="L10" s="11"/>
      <c r="M10" s="44">
        <f>K10*L10</f>
        <v>0</v>
      </c>
      <c r="N10" s="87">
        <f>M10-I10</f>
        <v>0</v>
      </c>
    </row>
    <row r="11" spans="1:14" x14ac:dyDescent="0.2">
      <c r="A11" s="11" t="s">
        <v>15</v>
      </c>
      <c r="B11" s="11"/>
      <c r="C11" s="23"/>
      <c r="D11" s="30"/>
      <c r="E11" s="17"/>
      <c r="F11" s="31">
        <f ref="F11:F48" si="0" t="shared">D11*E11</f>
        <v>0</v>
      </c>
      <c r="G11" s="30"/>
      <c r="H11" s="17"/>
      <c r="I11" s="31">
        <f ref="I11:I48" si="1" t="shared">G11*H11</f>
        <v>0</v>
      </c>
      <c r="J11" s="41">
        <f ref="J11:J48" si="2" t="shared">I11-F11</f>
        <v>0</v>
      </c>
      <c r="K11" s="43"/>
      <c r="L11" s="11"/>
      <c r="M11" s="44">
        <f ref="M11:M50" si="3" t="shared">K11*L11</f>
        <v>0</v>
      </c>
      <c r="N11" s="87">
        <f ref="N11:N50" si="4" t="shared">M11-I11</f>
        <v>0</v>
      </c>
    </row>
    <row customFormat="1" r="12" s="4" spans="1:14" x14ac:dyDescent="0.2">
      <c r="A12" s="13" t="s">
        <v>22</v>
      </c>
      <c r="B12" s="13" t="s">
        <v>23</v>
      </c>
      <c r="C12" s="21"/>
      <c r="D12" s="27"/>
      <c r="E12" s="14"/>
      <c r="F12" s="33"/>
      <c r="G12" s="27"/>
      <c r="H12" s="14"/>
      <c r="I12" s="33"/>
      <c r="J12" s="42"/>
      <c r="K12" s="51"/>
      <c r="L12" s="13"/>
      <c r="M12" s="72"/>
      <c r="N12" s="90"/>
    </row>
    <row r="13" spans="1:14" x14ac:dyDescent="0.2">
      <c r="A13" s="11" t="s">
        <v>24</v>
      </c>
      <c r="B13" s="11"/>
      <c r="C13" s="23"/>
      <c r="D13" s="30"/>
      <c r="E13" s="17"/>
      <c r="F13" s="31">
        <f si="0" t="shared"/>
        <v>0</v>
      </c>
      <c r="G13" s="30"/>
      <c r="H13" s="17"/>
      <c r="I13" s="31">
        <f si="1" t="shared"/>
        <v>0</v>
      </c>
      <c r="J13" s="41">
        <f si="2" t="shared"/>
        <v>0</v>
      </c>
      <c r="K13" s="43"/>
      <c r="L13" s="11"/>
      <c r="M13" s="44">
        <f si="3" t="shared"/>
        <v>0</v>
      </c>
      <c r="N13" s="87">
        <f si="4" t="shared"/>
        <v>0</v>
      </c>
    </row>
    <row r="14" spans="1:14" x14ac:dyDescent="0.2">
      <c r="A14" s="11" t="s">
        <v>125</v>
      </c>
      <c r="B14" s="11"/>
      <c r="C14" s="23"/>
      <c r="D14" s="30"/>
      <c r="E14" s="17"/>
      <c r="F14" s="31">
        <f si="0" t="shared"/>
        <v>0</v>
      </c>
      <c r="G14" s="30"/>
      <c r="H14" s="17"/>
      <c r="I14" s="31">
        <f si="1" t="shared"/>
        <v>0</v>
      </c>
      <c r="J14" s="41">
        <f si="2" t="shared"/>
        <v>0</v>
      </c>
      <c r="K14" s="43"/>
      <c r="L14" s="11"/>
      <c r="M14" s="44">
        <f si="3" t="shared"/>
        <v>0</v>
      </c>
      <c r="N14" s="87">
        <f si="4" t="shared"/>
        <v>0</v>
      </c>
    </row>
    <row customFormat="1" r="15" s="4" spans="1:14" x14ac:dyDescent="0.2">
      <c r="A15" s="13" t="s">
        <v>26</v>
      </c>
      <c r="B15" s="13" t="s">
        <v>27</v>
      </c>
      <c r="C15" s="21"/>
      <c r="D15" s="27"/>
      <c r="E15" s="14"/>
      <c r="F15" s="33"/>
      <c r="G15" s="27"/>
      <c r="H15" s="14"/>
      <c r="I15" s="33"/>
      <c r="J15" s="42"/>
      <c r="K15" s="51"/>
      <c r="L15" s="13"/>
      <c r="M15" s="72"/>
      <c r="N15" s="90"/>
    </row>
    <row r="16" spans="1:14" x14ac:dyDescent="0.2">
      <c r="A16" s="11" t="s">
        <v>28</v>
      </c>
      <c r="B16" s="11"/>
      <c r="C16" s="23"/>
      <c r="D16" s="30"/>
      <c r="E16" s="17"/>
      <c r="F16" s="31">
        <f si="0" t="shared"/>
        <v>0</v>
      </c>
      <c r="G16" s="30"/>
      <c r="H16" s="17"/>
      <c r="I16" s="31">
        <f si="1" t="shared"/>
        <v>0</v>
      </c>
      <c r="J16" s="41">
        <f si="2" t="shared"/>
        <v>0</v>
      </c>
      <c r="K16" s="43"/>
      <c r="L16" s="11"/>
      <c r="M16" s="44">
        <f si="3" t="shared"/>
        <v>0</v>
      </c>
      <c r="N16" s="87">
        <f si="4" t="shared"/>
        <v>0</v>
      </c>
    </row>
    <row r="17" spans="1:14" x14ac:dyDescent="0.2">
      <c r="A17" s="11" t="s">
        <v>31</v>
      </c>
      <c r="B17" s="11"/>
      <c r="C17" s="23"/>
      <c r="D17" s="30"/>
      <c r="E17" s="17"/>
      <c r="F17" s="31">
        <f si="0" t="shared"/>
        <v>0</v>
      </c>
      <c r="G17" s="30"/>
      <c r="H17" s="17"/>
      <c r="I17" s="31">
        <f si="1" t="shared"/>
        <v>0</v>
      </c>
      <c r="J17" s="41">
        <f si="2" t="shared"/>
        <v>0</v>
      </c>
      <c r="K17" s="43"/>
      <c r="L17" s="11"/>
      <c r="M17" s="44">
        <f si="3" t="shared"/>
        <v>0</v>
      </c>
      <c r="N17" s="87">
        <f si="4" t="shared"/>
        <v>0</v>
      </c>
    </row>
    <row customFormat="1" r="18" s="4" spans="1:14" x14ac:dyDescent="0.2">
      <c r="A18" s="53" t="s">
        <v>35</v>
      </c>
      <c r="B18" s="53" t="s">
        <v>36</v>
      </c>
      <c r="C18" s="54"/>
      <c r="D18" s="55"/>
      <c r="E18" s="56"/>
      <c r="F18" s="66"/>
      <c r="G18" s="55"/>
      <c r="H18" s="56"/>
      <c r="I18" s="66"/>
      <c r="J18" s="67"/>
      <c r="K18" s="59"/>
      <c r="L18" s="53"/>
      <c r="M18" s="70"/>
      <c r="N18" s="91"/>
    </row>
    <row customFormat="1" r="19" s="4" spans="1:14" x14ac:dyDescent="0.2">
      <c r="A19" s="13" t="s">
        <v>37</v>
      </c>
      <c r="B19" s="13" t="s">
        <v>38</v>
      </c>
      <c r="C19" s="21"/>
      <c r="D19" s="27"/>
      <c r="E19" s="14"/>
      <c r="F19" s="33"/>
      <c r="G19" s="27"/>
      <c r="H19" s="14"/>
      <c r="I19" s="33"/>
      <c r="J19" s="42"/>
      <c r="K19" s="51"/>
      <c r="L19" s="13"/>
      <c r="M19" s="72"/>
      <c r="N19" s="90"/>
    </row>
    <row customFormat="1" r="20" s="4" spans="1:14" x14ac:dyDescent="0.2">
      <c r="A20" s="13" t="s">
        <v>39</v>
      </c>
      <c r="B20" s="13" t="s">
        <v>40</v>
      </c>
      <c r="C20" s="21"/>
      <c r="D20" s="27"/>
      <c r="E20" s="14"/>
      <c r="F20" s="33"/>
      <c r="G20" s="27"/>
      <c r="H20" s="14"/>
      <c r="I20" s="33"/>
      <c r="J20" s="42"/>
      <c r="K20" s="51"/>
      <c r="L20" s="13"/>
      <c r="M20" s="72"/>
      <c r="N20" s="90"/>
    </row>
    <row customFormat="1" customHeight="1" ht="27" r="21" s="4" spans="1:14" x14ac:dyDescent="0.2">
      <c r="A21" s="53" t="s">
        <v>41</v>
      </c>
      <c r="B21" s="62" t="s">
        <v>42</v>
      </c>
      <c r="C21" s="54"/>
      <c r="D21" s="55"/>
      <c r="E21" s="56"/>
      <c r="F21" s="66"/>
      <c r="G21" s="55"/>
      <c r="H21" s="56"/>
      <c r="I21" s="66"/>
      <c r="J21" s="67"/>
      <c r="K21" s="59"/>
      <c r="L21" s="53"/>
      <c r="M21" s="70"/>
      <c r="N21" s="91"/>
    </row>
    <row customFormat="1" r="22" s="4" spans="1:14" x14ac:dyDescent="0.2">
      <c r="A22" s="13" t="s">
        <v>43</v>
      </c>
      <c r="B22" s="13" t="s">
        <v>44</v>
      </c>
      <c r="C22" s="21"/>
      <c r="D22" s="27"/>
      <c r="E22" s="14"/>
      <c r="F22" s="33"/>
      <c r="G22" s="27"/>
      <c r="H22" s="14"/>
      <c r="I22" s="33"/>
      <c r="J22" s="42"/>
      <c r="K22" s="51"/>
      <c r="L22" s="13"/>
      <c r="M22" s="72"/>
      <c r="N22" s="90"/>
    </row>
    <row customFormat="1" r="23" s="49" spans="1:14" x14ac:dyDescent="0.2">
      <c r="A23" s="15" t="s">
        <v>45</v>
      </c>
      <c r="B23" s="15" t="s">
        <v>46</v>
      </c>
      <c r="C23" s="22"/>
      <c r="D23" s="29"/>
      <c r="E23" s="16"/>
      <c r="F23" s="92"/>
      <c r="G23" s="29"/>
      <c r="H23" s="16"/>
      <c r="I23" s="92"/>
      <c r="J23" s="93"/>
      <c r="K23" s="50"/>
      <c r="L23" s="15"/>
      <c r="M23" s="94"/>
      <c r="N23" s="95"/>
    </row>
    <row customFormat="1" r="24" s="4" spans="1:14" x14ac:dyDescent="0.2">
      <c r="A24" s="15" t="s">
        <v>47</v>
      </c>
      <c r="B24" s="15" t="s">
        <v>48</v>
      </c>
      <c r="C24" s="22"/>
      <c r="D24" s="29"/>
      <c r="E24" s="16"/>
      <c r="F24" s="92"/>
      <c r="G24" s="29"/>
      <c r="H24" s="16"/>
      <c r="I24" s="92"/>
      <c r="J24" s="93"/>
      <c r="K24" s="50"/>
      <c r="L24" s="15"/>
      <c r="M24" s="94"/>
      <c r="N24" s="95"/>
    </row>
    <row customFormat="1" r="25" s="4" spans="1:14" x14ac:dyDescent="0.2">
      <c r="A25" s="13" t="s">
        <v>49</v>
      </c>
      <c r="B25" s="13" t="s">
        <v>50</v>
      </c>
      <c r="C25" s="21"/>
      <c r="D25" s="27"/>
      <c r="E25" s="14"/>
      <c r="F25" s="33"/>
      <c r="G25" s="27"/>
      <c r="H25" s="14"/>
      <c r="I25" s="33"/>
      <c r="J25" s="42"/>
      <c r="K25" s="51"/>
      <c r="L25" s="13"/>
      <c r="M25" s="72"/>
      <c r="N25" s="90"/>
    </row>
    <row customFormat="1" r="26" s="4" spans="1:14" x14ac:dyDescent="0.2">
      <c r="A26" s="15" t="s">
        <v>51</v>
      </c>
      <c r="B26" s="15" t="s">
        <v>52</v>
      </c>
      <c r="C26" s="22"/>
      <c r="D26" s="29"/>
      <c r="E26" s="16"/>
      <c r="F26" s="92"/>
      <c r="G26" s="29"/>
      <c r="H26" s="16"/>
      <c r="I26" s="92"/>
      <c r="J26" s="93"/>
      <c r="K26" s="50"/>
      <c r="L26" s="15"/>
      <c r="M26" s="94"/>
      <c r="N26" s="95"/>
    </row>
    <row r="27" spans="1:14" x14ac:dyDescent="0.2">
      <c r="A27" s="11" t="s">
        <v>53</v>
      </c>
      <c r="B27" s="11"/>
      <c r="C27" s="23"/>
      <c r="D27" s="30"/>
      <c r="E27" s="17"/>
      <c r="F27" s="31">
        <f si="0" t="shared"/>
        <v>0</v>
      </c>
      <c r="G27" s="30"/>
      <c r="H27" s="17"/>
      <c r="I27" s="31">
        <f si="1" t="shared"/>
        <v>0</v>
      </c>
      <c r="J27" s="41">
        <f si="2" t="shared"/>
        <v>0</v>
      </c>
      <c r="K27" s="43"/>
      <c r="L27" s="11"/>
      <c r="M27" s="44">
        <f si="3" t="shared"/>
        <v>0</v>
      </c>
      <c r="N27" s="87">
        <f si="4" t="shared"/>
        <v>0</v>
      </c>
    </row>
    <row customFormat="1" r="28" s="4" spans="1:14" x14ac:dyDescent="0.2">
      <c r="A28" s="15" t="s">
        <v>55</v>
      </c>
      <c r="B28" s="15" t="s">
        <v>56</v>
      </c>
      <c r="C28" s="22"/>
      <c r="D28" s="29"/>
      <c r="E28" s="16"/>
      <c r="F28" s="92"/>
      <c r="G28" s="29"/>
      <c r="H28" s="16"/>
      <c r="I28" s="92"/>
      <c r="J28" s="93"/>
      <c r="K28" s="50"/>
      <c r="L28" s="15"/>
      <c r="M28" s="94"/>
      <c r="N28" s="95"/>
    </row>
    <row r="29" spans="1:14" x14ac:dyDescent="0.2">
      <c r="A29" s="11" t="s">
        <v>57</v>
      </c>
      <c r="B29" s="11"/>
      <c r="C29" s="23"/>
      <c r="D29" s="30"/>
      <c r="E29" s="17"/>
      <c r="F29" s="31">
        <f si="0" t="shared"/>
        <v>0</v>
      </c>
      <c r="G29" s="30"/>
      <c r="H29" s="17"/>
      <c r="I29" s="31">
        <f si="1" t="shared"/>
        <v>0</v>
      </c>
      <c r="J29" s="41">
        <f si="2" t="shared"/>
        <v>0</v>
      </c>
      <c r="K29" s="43"/>
      <c r="L29" s="11"/>
      <c r="M29" s="44">
        <f si="3" t="shared"/>
        <v>0</v>
      </c>
      <c r="N29" s="87">
        <f si="4" t="shared"/>
        <v>0</v>
      </c>
    </row>
    <row r="30" spans="1:14" x14ac:dyDescent="0.2">
      <c r="A30" s="11" t="s">
        <v>60</v>
      </c>
      <c r="B30" s="11"/>
      <c r="C30" s="23"/>
      <c r="D30" s="30"/>
      <c r="E30" s="17"/>
      <c r="F30" s="31">
        <f si="0" t="shared"/>
        <v>0</v>
      </c>
      <c r="G30" s="30"/>
      <c r="H30" s="17"/>
      <c r="I30" s="31">
        <f si="1" t="shared"/>
        <v>0</v>
      </c>
      <c r="J30" s="41">
        <f si="2" t="shared"/>
        <v>0</v>
      </c>
      <c r="K30" s="43"/>
      <c r="L30" s="11"/>
      <c r="M30" s="44">
        <f si="3" t="shared"/>
        <v>0</v>
      </c>
      <c r="N30" s="87">
        <f si="4" t="shared"/>
        <v>0</v>
      </c>
    </row>
    <row customFormat="1" r="31" s="4" spans="1:14" x14ac:dyDescent="0.2">
      <c r="A31" s="15" t="s">
        <v>68</v>
      </c>
      <c r="B31" s="15" t="s">
        <v>69</v>
      </c>
      <c r="C31" s="22"/>
      <c r="D31" s="29"/>
      <c r="E31" s="16"/>
      <c r="F31" s="92"/>
      <c r="G31" s="29"/>
      <c r="H31" s="16"/>
      <c r="I31" s="92"/>
      <c r="J31" s="93"/>
      <c r="K31" s="50"/>
      <c r="L31" s="15"/>
      <c r="M31" s="94"/>
      <c r="N31" s="95"/>
    </row>
    <row r="32" spans="1:14" x14ac:dyDescent="0.2">
      <c r="A32" s="11" t="s">
        <v>70</v>
      </c>
      <c r="B32" s="11"/>
      <c r="C32" s="23"/>
      <c r="D32" s="30"/>
      <c r="E32" s="17"/>
      <c r="F32" s="31">
        <f si="0" t="shared"/>
        <v>0</v>
      </c>
      <c r="G32" s="30"/>
      <c r="H32" s="17"/>
      <c r="I32" s="31">
        <f si="1" t="shared"/>
        <v>0</v>
      </c>
      <c r="J32" s="41">
        <f si="2" t="shared"/>
        <v>0</v>
      </c>
      <c r="K32" s="43"/>
      <c r="L32" s="11"/>
      <c r="M32" s="44">
        <f si="3" t="shared"/>
        <v>0</v>
      </c>
      <c r="N32" s="87">
        <f si="4" t="shared"/>
        <v>0</v>
      </c>
    </row>
    <row r="33" spans="1:14" x14ac:dyDescent="0.2">
      <c r="A33" s="11" t="s">
        <v>72</v>
      </c>
      <c r="B33" s="11"/>
      <c r="C33" s="23"/>
      <c r="D33" s="30"/>
      <c r="E33" s="17"/>
      <c r="F33" s="31">
        <f si="0" t="shared"/>
        <v>0</v>
      </c>
      <c r="G33" s="30"/>
      <c r="H33" s="17"/>
      <c r="I33" s="31">
        <f si="1" t="shared"/>
        <v>0</v>
      </c>
      <c r="J33" s="41">
        <f si="2" t="shared"/>
        <v>0</v>
      </c>
      <c r="K33" s="43"/>
      <c r="L33" s="11"/>
      <c r="M33" s="44">
        <f si="3" t="shared"/>
        <v>0</v>
      </c>
      <c r="N33" s="87">
        <f si="4" t="shared"/>
        <v>0</v>
      </c>
    </row>
    <row customFormat="1" customHeight="1" ht="27.6" r="34" s="4" spans="1:14" x14ac:dyDescent="0.2">
      <c r="A34" s="15" t="s">
        <v>80</v>
      </c>
      <c r="B34" s="86" t="s">
        <v>81</v>
      </c>
      <c r="C34" s="22"/>
      <c r="D34" s="29"/>
      <c r="E34" s="16"/>
      <c r="F34" s="92"/>
      <c r="G34" s="29"/>
      <c r="H34" s="16"/>
      <c r="I34" s="92"/>
      <c r="J34" s="93"/>
      <c r="K34" s="50"/>
      <c r="L34" s="15"/>
      <c r="M34" s="94"/>
      <c r="N34" s="95"/>
    </row>
    <row customFormat="1" r="35" s="4" spans="1:14" x14ac:dyDescent="0.2">
      <c r="A35" s="15" t="s">
        <v>82</v>
      </c>
      <c r="B35" s="15" t="s">
        <v>83</v>
      </c>
      <c r="C35" s="22"/>
      <c r="D35" s="29"/>
      <c r="E35" s="16"/>
      <c r="F35" s="92"/>
      <c r="G35" s="29"/>
      <c r="H35" s="16"/>
      <c r="I35" s="92"/>
      <c r="J35" s="93"/>
      <c r="K35" s="50"/>
      <c r="L35" s="15"/>
      <c r="M35" s="94"/>
      <c r="N35" s="95"/>
    </row>
    <row customFormat="1" r="36" s="4" spans="1:14" x14ac:dyDescent="0.2">
      <c r="A36" s="53" t="s">
        <v>84</v>
      </c>
      <c r="B36" s="53" t="s">
        <v>85</v>
      </c>
      <c r="C36" s="54"/>
      <c r="D36" s="55"/>
      <c r="E36" s="56"/>
      <c r="F36" s="66"/>
      <c r="G36" s="55"/>
      <c r="H36" s="56"/>
      <c r="I36" s="66"/>
      <c r="J36" s="67"/>
      <c r="K36" s="59"/>
      <c r="L36" s="53"/>
      <c r="M36" s="70"/>
      <c r="N36" s="91"/>
    </row>
    <row r="37" spans="1:14" x14ac:dyDescent="0.2">
      <c r="A37" s="11" t="s">
        <v>86</v>
      </c>
      <c r="B37" s="11"/>
      <c r="C37" s="23"/>
      <c r="D37" s="30"/>
      <c r="E37" s="17"/>
      <c r="F37" s="31">
        <f si="0" t="shared"/>
        <v>0</v>
      </c>
      <c r="G37" s="30"/>
      <c r="H37" s="17"/>
      <c r="I37" s="31">
        <f si="1" t="shared"/>
        <v>0</v>
      </c>
      <c r="J37" s="41">
        <f si="2" t="shared"/>
        <v>0</v>
      </c>
      <c r="K37" s="43"/>
      <c r="L37" s="11"/>
      <c r="M37" s="44">
        <f si="3" t="shared"/>
        <v>0</v>
      </c>
      <c r="N37" s="87">
        <f si="4" t="shared"/>
        <v>0</v>
      </c>
    </row>
    <row r="38" spans="1:14" x14ac:dyDescent="0.2">
      <c r="A38" s="11" t="s">
        <v>88</v>
      </c>
      <c r="B38" s="11"/>
      <c r="C38" s="23"/>
      <c r="D38" s="30"/>
      <c r="E38" s="17"/>
      <c r="F38" s="31">
        <f si="0" t="shared"/>
        <v>0</v>
      </c>
      <c r="G38" s="30"/>
      <c r="H38" s="17"/>
      <c r="I38" s="31">
        <f si="1" t="shared"/>
        <v>0</v>
      </c>
      <c r="J38" s="41">
        <f si="2" t="shared"/>
        <v>0</v>
      </c>
      <c r="K38" s="43"/>
      <c r="L38" s="11"/>
      <c r="M38" s="44">
        <f si="3" t="shared"/>
        <v>0</v>
      </c>
      <c r="N38" s="87">
        <f si="4" t="shared"/>
        <v>0</v>
      </c>
    </row>
    <row customFormat="1" r="39" s="4" spans="1:14" x14ac:dyDescent="0.2">
      <c r="A39" s="53" t="s">
        <v>103</v>
      </c>
      <c r="B39" s="53" t="s">
        <v>104</v>
      </c>
      <c r="C39" s="54"/>
      <c r="D39" s="55"/>
      <c r="E39" s="56"/>
      <c r="F39" s="66"/>
      <c r="G39" s="55"/>
      <c r="H39" s="56"/>
      <c r="I39" s="66"/>
      <c r="J39" s="67"/>
      <c r="K39" s="59"/>
      <c r="L39" s="53"/>
      <c r="M39" s="70"/>
      <c r="N39" s="91"/>
    </row>
    <row customFormat="1" r="40" s="4" spans="1:14" x14ac:dyDescent="0.2">
      <c r="A40" s="53" t="s">
        <v>105</v>
      </c>
      <c r="B40" s="53" t="s">
        <v>106</v>
      </c>
      <c r="C40" s="54"/>
      <c r="D40" s="55"/>
      <c r="E40" s="56"/>
      <c r="F40" s="66"/>
      <c r="G40" s="55"/>
      <c r="H40" s="56"/>
      <c r="I40" s="66"/>
      <c r="J40" s="67"/>
      <c r="K40" s="59"/>
      <c r="L40" s="53"/>
      <c r="M40" s="70"/>
      <c r="N40" s="91"/>
    </row>
    <row r="41" spans="1:14" x14ac:dyDescent="0.2">
      <c r="A41" s="18" t="s">
        <v>107</v>
      </c>
      <c r="B41" s="18" t="s">
        <v>108</v>
      </c>
      <c r="C41" s="18"/>
      <c r="D41" s="18"/>
      <c r="E41" s="18"/>
      <c r="F41" s="33"/>
      <c r="G41" s="18"/>
      <c r="H41" s="18"/>
      <c r="I41" s="33"/>
      <c r="J41" s="42"/>
      <c r="K41" s="73"/>
      <c r="L41" s="18"/>
      <c r="M41" s="72"/>
      <c r="N41" s="90"/>
    </row>
    <row customFormat="1" r="42" s="7" spans="1:14" x14ac:dyDescent="0.2">
      <c r="A42" s="74" t="s">
        <v>143</v>
      </c>
      <c r="B42" s="74"/>
      <c r="C42" s="75"/>
      <c r="D42" s="76"/>
      <c r="E42" s="77"/>
      <c r="F42" s="31">
        <f si="0" t="shared"/>
        <v>0</v>
      </c>
      <c r="G42" s="76"/>
      <c r="H42" s="77"/>
      <c r="I42" s="31">
        <f si="1" t="shared"/>
        <v>0</v>
      </c>
      <c r="J42" s="41">
        <f si="2" t="shared"/>
        <v>0</v>
      </c>
      <c r="K42" s="78"/>
      <c r="L42" s="74"/>
      <c r="M42" s="44">
        <f si="3" t="shared"/>
        <v>0</v>
      </c>
      <c r="N42" s="87">
        <f si="4" t="shared"/>
        <v>0</v>
      </c>
    </row>
    <row r="43" spans="1:14" x14ac:dyDescent="0.2">
      <c r="A43" s="18" t="s">
        <v>109</v>
      </c>
      <c r="B43" s="18" t="s">
        <v>110</v>
      </c>
      <c r="C43" s="24"/>
      <c r="D43" s="32"/>
      <c r="E43" s="19"/>
      <c r="F43" s="33"/>
      <c r="G43" s="32"/>
      <c r="H43" s="19"/>
      <c r="I43" s="33"/>
      <c r="J43" s="42"/>
      <c r="K43" s="71"/>
      <c r="L43" s="18"/>
      <c r="M43" s="72"/>
      <c r="N43" s="90"/>
    </row>
    <row r="44" spans="1:14" x14ac:dyDescent="0.2">
      <c r="A44" s="11" t="s">
        <v>111</v>
      </c>
      <c r="B44" s="11"/>
      <c r="C44" s="23"/>
      <c r="D44" s="30"/>
      <c r="E44" s="17"/>
      <c r="F44" s="31">
        <f si="0" t="shared"/>
        <v>0</v>
      </c>
      <c r="G44" s="30"/>
      <c r="H44" s="17"/>
      <c r="I44" s="31">
        <f si="1" t="shared"/>
        <v>0</v>
      </c>
      <c r="J44" s="41">
        <f si="2" t="shared"/>
        <v>0</v>
      </c>
      <c r="K44" s="43"/>
      <c r="L44" s="11"/>
      <c r="M44" s="44">
        <f si="3" t="shared"/>
        <v>0</v>
      </c>
      <c r="N44" s="87">
        <f si="4" t="shared"/>
        <v>0</v>
      </c>
    </row>
    <row r="45" spans="1:14" x14ac:dyDescent="0.2">
      <c r="A45" s="18" t="s">
        <v>112</v>
      </c>
      <c r="B45" s="18" t="s">
        <v>113</v>
      </c>
      <c r="C45" s="24"/>
      <c r="D45" s="32"/>
      <c r="E45" s="19"/>
      <c r="F45" s="33"/>
      <c r="G45" s="32"/>
      <c r="H45" s="19"/>
      <c r="I45" s="33"/>
      <c r="J45" s="42"/>
      <c r="K45" s="71"/>
      <c r="L45" s="18"/>
      <c r="M45" s="72"/>
      <c r="N45" s="90"/>
    </row>
    <row r="46" spans="1:14" x14ac:dyDescent="0.2">
      <c r="A46" s="18" t="s">
        <v>114</v>
      </c>
      <c r="B46" s="18" t="s">
        <v>115</v>
      </c>
      <c r="C46" s="24"/>
      <c r="D46" s="32"/>
      <c r="E46" s="19"/>
      <c r="F46" s="33"/>
      <c r="G46" s="32"/>
      <c r="H46" s="19"/>
      <c r="I46" s="33"/>
      <c r="J46" s="42"/>
      <c r="K46" s="71"/>
      <c r="L46" s="18"/>
      <c r="M46" s="72"/>
      <c r="N46" s="90"/>
    </row>
    <row r="47" spans="1:14" x14ac:dyDescent="0.2">
      <c r="A47" s="18" t="s">
        <v>116</v>
      </c>
      <c r="B47" s="18" t="s">
        <v>117</v>
      </c>
      <c r="C47" s="24"/>
      <c r="D47" s="32"/>
      <c r="E47" s="19"/>
      <c r="F47" s="33"/>
      <c r="G47" s="32"/>
      <c r="H47" s="19"/>
      <c r="I47" s="33"/>
      <c r="J47" s="42"/>
      <c r="K47" s="71"/>
      <c r="L47" s="18"/>
      <c r="M47" s="72"/>
      <c r="N47" s="90"/>
    </row>
    <row r="48" spans="1:14" x14ac:dyDescent="0.2">
      <c r="A48" s="11" t="s">
        <v>118</v>
      </c>
      <c r="B48" s="11"/>
      <c r="C48" s="23"/>
      <c r="D48" s="30"/>
      <c r="E48" s="17"/>
      <c r="F48" s="31">
        <f si="0" t="shared"/>
        <v>0</v>
      </c>
      <c r="G48" s="30"/>
      <c r="H48" s="17"/>
      <c r="I48" s="31">
        <f si="1" t="shared"/>
        <v>0</v>
      </c>
      <c r="J48" s="41">
        <f si="2" t="shared"/>
        <v>0</v>
      </c>
      <c r="K48" s="43"/>
      <c r="L48" s="11"/>
      <c r="M48" s="44">
        <f si="3" t="shared"/>
        <v>0</v>
      </c>
      <c r="N48" s="87">
        <f si="4" t="shared"/>
        <v>0</v>
      </c>
    </row>
    <row r="49" spans="1:14" x14ac:dyDescent="0.2">
      <c r="A49" s="53" t="s">
        <v>120</v>
      </c>
      <c r="B49" s="53" t="s">
        <v>121</v>
      </c>
      <c r="C49" s="63"/>
      <c r="D49" s="64"/>
      <c r="E49" s="65"/>
      <c r="F49" s="66"/>
      <c r="G49" s="64"/>
      <c r="H49" s="65"/>
      <c r="I49" s="66"/>
      <c r="J49" s="67"/>
      <c r="K49" s="68"/>
      <c r="L49" s="69"/>
      <c r="M49" s="70"/>
      <c r="N49" s="91"/>
    </row>
    <row ht="13.5" r="50" spans="1:14" thickBot="1" x14ac:dyDescent="0.25">
      <c r="A50" s="11" t="s">
        <v>122</v>
      </c>
      <c r="B50" s="11" t="s">
        <v>123</v>
      </c>
      <c r="C50" s="23"/>
      <c r="D50" s="34"/>
      <c r="E50" s="35"/>
      <c r="F50" s="36"/>
      <c r="G50" s="34"/>
      <c r="H50" s="35"/>
      <c r="I50" s="36"/>
      <c r="J50" s="41">
        <f ref="J50" si="5" t="shared">I50-F50</f>
        <v>0</v>
      </c>
      <c r="K50" s="47"/>
      <c r="L50" s="48"/>
      <c r="M50" s="44">
        <f si="3" t="shared"/>
        <v>0</v>
      </c>
      <c r="N50" s="87">
        <f si="4" t="shared"/>
        <v>0</v>
      </c>
    </row>
    <row r="52" spans="1:14" x14ac:dyDescent="0.2">
      <c r="A52" s="1" t="s">
        <v>145</v>
      </c>
    </row>
    <row r="53" spans="1:14" x14ac:dyDescent="0.2">
      <c r="A53" s="1" t="s">
        <v>144</v>
      </c>
    </row>
  </sheetData>
  <mergeCells count="8">
    <mergeCell ref="N4:N5"/>
    <mergeCell ref="D4:F4"/>
    <mergeCell ref="G4:I4"/>
    <mergeCell ref="K4:M4"/>
    <mergeCell ref="A4:A5"/>
    <mergeCell ref="B4:B5"/>
    <mergeCell ref="C4:C5"/>
    <mergeCell ref="J4:J5"/>
  </mergeCells>
  <pageMargins bottom="0" footer="0.31496062992125984" header="0.31496062992125984" left="0.11811023622047245" right="0" top="0.19685039370078741"/>
  <pageSetup fitToHeight="2" horizontalDpi="4294967294" orientation="landscape" paperSize="9" r:id="rId1" scale="84" verticalDpi="0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N69"/>
  <sheetViews>
    <sheetView topLeftCell="A48" workbookViewId="0">
      <selection activeCell="A71" sqref="A71"/>
    </sheetView>
  </sheetViews>
  <sheetFormatPr defaultColWidth="8.85546875" defaultRowHeight="12.75" x14ac:dyDescent="0.2"/>
  <cols>
    <col min="1" max="1" bestFit="true" customWidth="true" style="1" width="9.7109375" collapsed="false"/>
    <col min="2" max="2" customWidth="true" style="1" width="36.140625" collapsed="false"/>
    <col min="3" max="3" bestFit="true" customWidth="true" style="1" width="11.7109375" collapsed="false"/>
    <col min="4" max="4" customWidth="true" style="2" width="11.28515625" collapsed="false"/>
    <col min="5" max="5" customWidth="true" style="3" width="8.7109375" collapsed="false"/>
    <col min="6" max="6" customWidth="true" style="2" width="11.85546875" collapsed="false"/>
    <col min="7" max="7" customWidth="true" style="2" width="11.28515625" collapsed="false"/>
    <col min="8" max="8" customWidth="true" style="3" width="8.7109375" collapsed="false"/>
    <col min="9" max="9" customWidth="true" style="2" width="11.85546875" collapsed="false"/>
    <col min="10" max="10" customWidth="true" style="1" width="10.7109375" collapsed="false"/>
    <col min="11" max="12" customWidth="true" style="1" width="9.0" collapsed="false"/>
    <col min="13" max="13" customWidth="true" style="1" width="7.0" collapsed="false"/>
    <col min="14" max="14" customWidth="true" style="1" width="14.140625" collapsed="false"/>
    <col min="15" max="250" customWidth="true" style="1" width="15.0" collapsed="false"/>
    <col min="251" max="16384" style="1" width="8.85546875" collapsed="false"/>
  </cols>
  <sheetData>
    <row r="1" spans="1:14" x14ac:dyDescent="0.2">
      <c r="A1" s="6" t="s">
        <v>135</v>
      </c>
    </row>
    <row r="2" spans="1:14" x14ac:dyDescent="0.2">
      <c r="A2" s="5" t="s">
        <v>136</v>
      </c>
    </row>
    <row ht="13.5" r="3" spans="1:14" thickBot="1" x14ac:dyDescent="0.25">
      <c r="A3" s="5" t="s">
        <v>137</v>
      </c>
    </row>
    <row customHeight="1" ht="18" r="4" spans="1:14" x14ac:dyDescent="0.2">
      <c r="A4" s="104" t="s">
        <v>0</v>
      </c>
      <c r="B4" s="106" t="s">
        <v>1</v>
      </c>
      <c r="C4" s="108" t="s">
        <v>124</v>
      </c>
      <c r="D4" s="98" t="s">
        <v>139</v>
      </c>
      <c r="E4" s="99"/>
      <c r="F4" s="100"/>
      <c r="G4" s="98" t="s">
        <v>140</v>
      </c>
      <c r="H4" s="99"/>
      <c r="I4" s="100"/>
      <c r="J4" s="110" t="s">
        <v>142</v>
      </c>
      <c r="K4" s="101" t="s">
        <v>141</v>
      </c>
      <c r="L4" s="102"/>
      <c r="M4" s="103"/>
      <c r="N4" s="96" t="s">
        <v>142</v>
      </c>
    </row>
    <row customHeight="1" ht="28.15" r="5" spans="1:14" thickBot="1" x14ac:dyDescent="0.25">
      <c r="A5" s="105"/>
      <c r="B5" s="107"/>
      <c r="C5" s="109"/>
      <c r="D5" s="25" t="s">
        <v>2</v>
      </c>
      <c r="E5" s="9" t="s">
        <v>3</v>
      </c>
      <c r="F5" s="26" t="s">
        <v>4</v>
      </c>
      <c r="G5" s="25" t="s">
        <v>2</v>
      </c>
      <c r="H5" s="9" t="s">
        <v>3</v>
      </c>
      <c r="I5" s="26" t="s">
        <v>4</v>
      </c>
      <c r="J5" s="111"/>
      <c r="K5" s="25" t="s">
        <v>2</v>
      </c>
      <c r="L5" s="8" t="s">
        <v>3</v>
      </c>
      <c r="M5" s="26" t="s">
        <v>4</v>
      </c>
      <c r="N5" s="97"/>
    </row>
    <row customFormat="1" r="6" s="4" spans="1:14" x14ac:dyDescent="0.2">
      <c r="A6" s="84" t="s">
        <v>5</v>
      </c>
      <c r="B6" s="84" t="s">
        <v>138</v>
      </c>
      <c r="C6" s="85"/>
      <c r="D6" s="79"/>
      <c r="E6" s="80"/>
      <c r="F6" s="81">
        <f>F7+F69</f>
        <v>5352617.5</v>
      </c>
      <c r="G6" s="79"/>
      <c r="H6" s="80"/>
      <c r="I6" s="81">
        <f>I7+I69</f>
        <v>5352617.5</v>
      </c>
      <c r="J6" s="88">
        <f>I6-F6</f>
        <v>0</v>
      </c>
      <c r="K6" s="82"/>
      <c r="L6" s="10"/>
      <c r="M6" s="83">
        <f>M7+M69</f>
        <v>0</v>
      </c>
      <c r="N6" s="89">
        <f>M6-I6</f>
        <v>-5352617.5</v>
      </c>
    </row>
    <row customFormat="1" r="7" s="4" spans="1:14" x14ac:dyDescent="0.2">
      <c r="A7" s="12" t="s">
        <v>6</v>
      </c>
      <c r="B7" s="12" t="s">
        <v>7</v>
      </c>
      <c r="C7" s="20"/>
      <c r="D7" s="30"/>
      <c r="E7" s="17"/>
      <c r="F7" s="31">
        <f>SUM(F8:F68)</f>
        <v>4282094</v>
      </c>
      <c r="G7" s="30"/>
      <c r="H7" s="17"/>
      <c r="I7" s="31">
        <f>SUM(I8:I68)</f>
        <v>4282094</v>
      </c>
      <c r="J7" s="39"/>
      <c r="K7" s="45"/>
      <c r="L7" s="12"/>
      <c r="M7" s="46">
        <f>SUM(M8:M68)</f>
        <v>0</v>
      </c>
      <c r="N7" s="37"/>
    </row>
    <row customFormat="1" r="8" s="4" spans="1:14" x14ac:dyDescent="0.2">
      <c r="A8" s="53" t="s">
        <v>8</v>
      </c>
      <c r="B8" s="53" t="s">
        <v>9</v>
      </c>
      <c r="C8" s="54"/>
      <c r="D8" s="55"/>
      <c r="E8" s="56"/>
      <c r="F8" s="57"/>
      <c r="G8" s="55"/>
      <c r="H8" s="56"/>
      <c r="I8" s="57"/>
      <c r="J8" s="58"/>
      <c r="K8" s="59"/>
      <c r="L8" s="53"/>
      <c r="M8" s="60"/>
      <c r="N8" s="61"/>
    </row>
    <row customFormat="1" r="9" s="4" spans="1:14" x14ac:dyDescent="0.2">
      <c r="A9" s="13" t="s">
        <v>10</v>
      </c>
      <c r="B9" s="13" t="s">
        <v>11</v>
      </c>
      <c r="C9" s="21"/>
      <c r="D9" s="27"/>
      <c r="E9" s="14"/>
      <c r="F9" s="28"/>
      <c r="G9" s="27"/>
      <c r="H9" s="14"/>
      <c r="I9" s="28"/>
      <c r="J9" s="40"/>
      <c r="K9" s="51"/>
      <c r="L9" s="13"/>
      <c r="M9" s="52"/>
      <c r="N9" s="38"/>
    </row>
    <row r="10" spans="1:14" x14ac:dyDescent="0.2">
      <c r="A10" s="11" t="s">
        <v>12</v>
      </c>
      <c r="B10" s="11" t="s">
        <v>13</v>
      </c>
      <c r="C10" s="23" t="s">
        <v>14</v>
      </c>
      <c r="D10" s="30">
        <v>28140</v>
      </c>
      <c r="E10" s="17">
        <v>14</v>
      </c>
      <c r="F10" s="31">
        <f>D10*E10</f>
        <v>393960</v>
      </c>
      <c r="G10" s="30">
        <v>28140</v>
      </c>
      <c r="H10" s="17">
        <v>14</v>
      </c>
      <c r="I10" s="31">
        <f>G10*H10</f>
        <v>393960</v>
      </c>
      <c r="J10" s="41">
        <f>I10-F10</f>
        <v>0</v>
      </c>
      <c r="K10" s="43"/>
      <c r="L10" s="11"/>
      <c r="M10" s="44">
        <f>K10*L10</f>
        <v>0</v>
      </c>
      <c r="N10" s="87">
        <f>M10-I10</f>
        <v>-393960</v>
      </c>
    </row>
    <row r="11" spans="1:14" x14ac:dyDescent="0.2">
      <c r="A11" s="11" t="s">
        <v>15</v>
      </c>
      <c r="B11" s="11" t="s">
        <v>16</v>
      </c>
      <c r="C11" s="23" t="s">
        <v>14</v>
      </c>
      <c r="D11" s="30">
        <v>28140</v>
      </c>
      <c r="E11" s="17">
        <v>14</v>
      </c>
      <c r="F11" s="31">
        <f ref="F11:F67" si="0" t="shared">D11*E11</f>
        <v>393960</v>
      </c>
      <c r="G11" s="30">
        <v>28140</v>
      </c>
      <c r="H11" s="17">
        <v>14</v>
      </c>
      <c r="I11" s="31">
        <f ref="I11:I67" si="1" t="shared">G11*H11</f>
        <v>393960</v>
      </c>
      <c r="J11" s="41">
        <f ref="J11:J67" si="2" t="shared">I11-F11</f>
        <v>0</v>
      </c>
      <c r="K11" s="43"/>
      <c r="L11" s="11"/>
      <c r="M11" s="44">
        <f ref="M11:M69" si="3" t="shared">K11*L11</f>
        <v>0</v>
      </c>
      <c r="N11" s="87">
        <f ref="N11:N69" si="4" t="shared">M11-I11</f>
        <v>-393960</v>
      </c>
    </row>
    <row r="12" spans="1:14" x14ac:dyDescent="0.2">
      <c r="A12" s="11" t="s">
        <v>17</v>
      </c>
      <c r="B12" s="11" t="s">
        <v>18</v>
      </c>
      <c r="C12" s="23" t="s">
        <v>19</v>
      </c>
      <c r="D12" s="30">
        <v>295</v>
      </c>
      <c r="E12" s="17">
        <v>2050</v>
      </c>
      <c r="F12" s="31">
        <f si="0" t="shared"/>
        <v>604750</v>
      </c>
      <c r="G12" s="30">
        <v>0</v>
      </c>
      <c r="H12" s="17">
        <v>0</v>
      </c>
      <c r="I12" s="31">
        <f si="1" t="shared"/>
        <v>0</v>
      </c>
      <c r="J12" s="41">
        <f si="2" t="shared"/>
        <v>-604750</v>
      </c>
      <c r="K12" s="43"/>
      <c r="L12" s="11"/>
      <c r="M12" s="44">
        <f si="3" t="shared"/>
        <v>0</v>
      </c>
      <c r="N12" s="87">
        <f si="4" t="shared"/>
        <v>0</v>
      </c>
    </row>
    <row r="13" spans="1:14" x14ac:dyDescent="0.2">
      <c r="A13" s="11" t="s">
        <v>20</v>
      </c>
      <c r="B13" s="11" t="s">
        <v>21</v>
      </c>
      <c r="C13" s="23"/>
      <c r="D13" s="30">
        <v>0</v>
      </c>
      <c r="E13" s="17">
        <v>0</v>
      </c>
      <c r="F13" s="31">
        <f si="0" t="shared"/>
        <v>0</v>
      </c>
      <c r="G13" s="30">
        <v>0</v>
      </c>
      <c r="H13" s="17">
        <v>0</v>
      </c>
      <c r="I13" s="31">
        <f si="1" t="shared"/>
        <v>0</v>
      </c>
      <c r="J13" s="41">
        <f si="2" t="shared"/>
        <v>0</v>
      </c>
      <c r="K13" s="43"/>
      <c r="L13" s="11"/>
      <c r="M13" s="44">
        <f si="3" t="shared"/>
        <v>0</v>
      </c>
      <c r="N13" s="87">
        <f si="4" t="shared"/>
        <v>0</v>
      </c>
    </row>
    <row customFormat="1" r="14" s="4" spans="1:14" x14ac:dyDescent="0.2">
      <c r="A14" s="13" t="s">
        <v>22</v>
      </c>
      <c r="B14" s="13" t="s">
        <v>23</v>
      </c>
      <c r="C14" s="21"/>
      <c r="D14" s="27"/>
      <c r="E14" s="14"/>
      <c r="F14" s="33"/>
      <c r="G14" s="27"/>
      <c r="H14" s="14"/>
      <c r="I14" s="33"/>
      <c r="J14" s="42"/>
      <c r="K14" s="51"/>
      <c r="L14" s="13"/>
      <c r="M14" s="72"/>
      <c r="N14" s="90"/>
    </row>
    <row r="15" spans="1:14" x14ac:dyDescent="0.2">
      <c r="A15" s="11" t="s">
        <v>24</v>
      </c>
      <c r="B15" s="11" t="s">
        <v>25</v>
      </c>
      <c r="C15" s="23" t="s">
        <v>19</v>
      </c>
      <c r="D15" s="30">
        <v>276</v>
      </c>
      <c r="E15" s="17">
        <v>660</v>
      </c>
      <c r="F15" s="31">
        <f si="0" t="shared"/>
        <v>182160</v>
      </c>
      <c r="G15" s="30">
        <v>0</v>
      </c>
      <c r="H15" s="17">
        <v>0</v>
      </c>
      <c r="I15" s="31">
        <f si="1" t="shared"/>
        <v>0</v>
      </c>
      <c r="J15" s="41">
        <f si="2" t="shared"/>
        <v>-182160</v>
      </c>
      <c r="K15" s="43"/>
      <c r="L15" s="11"/>
      <c r="M15" s="44">
        <f si="3" t="shared"/>
        <v>0</v>
      </c>
      <c r="N15" s="87">
        <f si="4" t="shared"/>
        <v>0</v>
      </c>
    </row>
    <row r="16" spans="1:14" x14ac:dyDescent="0.2">
      <c r="A16" s="11" t="s">
        <v>125</v>
      </c>
      <c r="B16" s="11" t="s">
        <v>126</v>
      </c>
      <c r="C16" s="23"/>
      <c r="D16" s="30">
        <v>0</v>
      </c>
      <c r="E16" s="17">
        <v>0</v>
      </c>
      <c r="F16" s="31">
        <f si="0" t="shared"/>
        <v>0</v>
      </c>
      <c r="G16" s="30">
        <v>295</v>
      </c>
      <c r="H16" s="17">
        <v>2025</v>
      </c>
      <c r="I16" s="31">
        <f si="1" t="shared"/>
        <v>597375</v>
      </c>
      <c r="J16" s="41">
        <f si="2" t="shared"/>
        <v>597375</v>
      </c>
      <c r="K16" s="43"/>
      <c r="L16" s="11"/>
      <c r="M16" s="44">
        <f si="3" t="shared"/>
        <v>0</v>
      </c>
      <c r="N16" s="87">
        <f si="4" t="shared"/>
        <v>-597375</v>
      </c>
    </row>
    <row customFormat="1" r="17" s="4" spans="1:14" x14ac:dyDescent="0.2">
      <c r="A17" s="13" t="s">
        <v>26</v>
      </c>
      <c r="B17" s="13" t="s">
        <v>27</v>
      </c>
      <c r="C17" s="21"/>
      <c r="D17" s="27"/>
      <c r="E17" s="14"/>
      <c r="F17" s="33"/>
      <c r="G17" s="27"/>
      <c r="H17" s="14"/>
      <c r="I17" s="33"/>
      <c r="J17" s="42"/>
      <c r="K17" s="51"/>
      <c r="L17" s="13"/>
      <c r="M17" s="72"/>
      <c r="N17" s="90"/>
    </row>
    <row r="18" spans="1:14" x14ac:dyDescent="0.2">
      <c r="A18" s="11" t="s">
        <v>28</v>
      </c>
      <c r="B18" s="11" t="s">
        <v>29</v>
      </c>
      <c r="C18" s="23" t="s">
        <v>30</v>
      </c>
      <c r="D18" s="30">
        <v>3000</v>
      </c>
      <c r="E18" s="17">
        <v>12</v>
      </c>
      <c r="F18" s="31">
        <f si="0" t="shared"/>
        <v>36000</v>
      </c>
      <c r="G18" s="30">
        <v>3000</v>
      </c>
      <c r="H18" s="17">
        <v>12</v>
      </c>
      <c r="I18" s="31">
        <f si="1" t="shared"/>
        <v>36000</v>
      </c>
      <c r="J18" s="41">
        <f si="2" t="shared"/>
        <v>0</v>
      </c>
      <c r="K18" s="43"/>
      <c r="L18" s="11"/>
      <c r="M18" s="44">
        <f si="3" t="shared"/>
        <v>0</v>
      </c>
      <c r="N18" s="87">
        <f si="4" t="shared"/>
        <v>-36000</v>
      </c>
    </row>
    <row r="19" spans="1:14" x14ac:dyDescent="0.2">
      <c r="A19" s="11" t="s">
        <v>31</v>
      </c>
      <c r="B19" s="11" t="s">
        <v>32</v>
      </c>
      <c r="C19" s="23" t="s">
        <v>19</v>
      </c>
      <c r="D19" s="30">
        <v>250</v>
      </c>
      <c r="E19" s="17">
        <v>160</v>
      </c>
      <c r="F19" s="31">
        <f si="0" t="shared"/>
        <v>40000</v>
      </c>
      <c r="G19" s="30">
        <v>250</v>
      </c>
      <c r="H19" s="17">
        <v>160</v>
      </c>
      <c r="I19" s="31">
        <f si="1" t="shared"/>
        <v>40000</v>
      </c>
      <c r="J19" s="41">
        <f si="2" t="shared"/>
        <v>0</v>
      </c>
      <c r="K19" s="43"/>
      <c r="L19" s="11"/>
      <c r="M19" s="44">
        <f si="3" t="shared"/>
        <v>0</v>
      </c>
      <c r="N19" s="87">
        <f si="4" t="shared"/>
        <v>-40000</v>
      </c>
    </row>
    <row r="20" spans="1:14" x14ac:dyDescent="0.2">
      <c r="A20" s="11" t="s">
        <v>33</v>
      </c>
      <c r="B20" s="11" t="s">
        <v>34</v>
      </c>
      <c r="C20" s="23" t="s">
        <v>19</v>
      </c>
      <c r="D20" s="30">
        <v>220</v>
      </c>
      <c r="E20" s="17">
        <v>492</v>
      </c>
      <c r="F20" s="31">
        <f si="0" t="shared"/>
        <v>108240</v>
      </c>
      <c r="G20" s="30">
        <v>220</v>
      </c>
      <c r="H20" s="17">
        <v>492</v>
      </c>
      <c r="I20" s="31">
        <f si="1" t="shared"/>
        <v>108240</v>
      </c>
      <c r="J20" s="41">
        <f si="2" t="shared"/>
        <v>0</v>
      </c>
      <c r="K20" s="43"/>
      <c r="L20" s="11"/>
      <c r="M20" s="44">
        <f si="3" t="shared"/>
        <v>0</v>
      </c>
      <c r="N20" s="87">
        <f si="4" t="shared"/>
        <v>-108240</v>
      </c>
    </row>
    <row r="21" spans="1:14" x14ac:dyDescent="0.2">
      <c r="A21" s="11" t="s">
        <v>127</v>
      </c>
      <c r="B21" s="11" t="s">
        <v>133</v>
      </c>
      <c r="C21" s="23"/>
      <c r="D21" s="30">
        <v>0</v>
      </c>
      <c r="E21" s="17">
        <v>0</v>
      </c>
      <c r="F21" s="31">
        <f si="0" t="shared"/>
        <v>0</v>
      </c>
      <c r="G21" s="30">
        <v>200</v>
      </c>
      <c r="H21" s="17">
        <v>800</v>
      </c>
      <c r="I21" s="31">
        <f si="1" t="shared"/>
        <v>160000</v>
      </c>
      <c r="J21" s="41">
        <f si="2" t="shared"/>
        <v>160000</v>
      </c>
      <c r="K21" s="43"/>
      <c r="L21" s="11"/>
      <c r="M21" s="44">
        <f si="3" t="shared"/>
        <v>0</v>
      </c>
      <c r="N21" s="87">
        <f si="4" t="shared"/>
        <v>-160000</v>
      </c>
    </row>
    <row r="22" spans="1:14" x14ac:dyDescent="0.2">
      <c r="A22" s="11" t="s">
        <v>132</v>
      </c>
      <c r="B22" s="11" t="s">
        <v>134</v>
      </c>
      <c r="C22" s="23"/>
      <c r="D22" s="30">
        <v>0</v>
      </c>
      <c r="E22" s="17">
        <v>0</v>
      </c>
      <c r="F22" s="31">
        <f si="0" t="shared"/>
        <v>0</v>
      </c>
      <c r="G22" s="30">
        <v>415</v>
      </c>
      <c r="H22" s="17">
        <v>12</v>
      </c>
      <c r="I22" s="31">
        <f si="1" t="shared"/>
        <v>4980</v>
      </c>
      <c r="J22" s="41">
        <f si="2" t="shared"/>
        <v>4980</v>
      </c>
      <c r="K22" s="43"/>
      <c r="L22" s="11"/>
      <c r="M22" s="44">
        <f si="3" t="shared"/>
        <v>0</v>
      </c>
      <c r="N22" s="87">
        <f si="4" t="shared"/>
        <v>-4980</v>
      </c>
    </row>
    <row r="23" spans="1:14" x14ac:dyDescent="0.2">
      <c r="A23" s="11" t="s">
        <v>128</v>
      </c>
      <c r="B23" s="11" t="s">
        <v>129</v>
      </c>
      <c r="C23" s="23"/>
      <c r="D23" s="30">
        <v>0</v>
      </c>
      <c r="E23" s="17">
        <v>0</v>
      </c>
      <c r="F23" s="31">
        <f si="0" t="shared"/>
        <v>0</v>
      </c>
      <c r="G23" s="30">
        <v>220</v>
      </c>
      <c r="H23" s="17">
        <v>25</v>
      </c>
      <c r="I23" s="31">
        <f si="1" t="shared"/>
        <v>5500</v>
      </c>
      <c r="J23" s="41">
        <f si="2" t="shared"/>
        <v>5500</v>
      </c>
      <c r="K23" s="43"/>
      <c r="L23" s="11"/>
      <c r="M23" s="44">
        <f si="3" t="shared"/>
        <v>0</v>
      </c>
      <c r="N23" s="87">
        <f si="4" t="shared"/>
        <v>-5500</v>
      </c>
    </row>
    <row r="24" spans="1:14" x14ac:dyDescent="0.2">
      <c r="A24" s="11" t="s">
        <v>130</v>
      </c>
      <c r="B24" s="11" t="s">
        <v>131</v>
      </c>
      <c r="C24" s="23"/>
      <c r="D24" s="30">
        <v>0</v>
      </c>
      <c r="E24" s="17">
        <v>0</v>
      </c>
      <c r="F24" s="31">
        <f si="0" t="shared"/>
        <v>0</v>
      </c>
      <c r="G24" s="30">
        <f>1875+17180</f>
        <v>19055</v>
      </c>
      <c r="H24" s="17">
        <v>1</v>
      </c>
      <c r="I24" s="31">
        <f si="1" t="shared"/>
        <v>19055</v>
      </c>
      <c r="J24" s="41">
        <f si="2" t="shared"/>
        <v>19055</v>
      </c>
      <c r="K24" s="43"/>
      <c r="L24" s="11"/>
      <c r="M24" s="44">
        <f si="3" t="shared"/>
        <v>0</v>
      </c>
      <c r="N24" s="87">
        <f si="4" t="shared"/>
        <v>-19055</v>
      </c>
    </row>
    <row customFormat="1" r="25" s="4" spans="1:14" x14ac:dyDescent="0.2">
      <c r="A25" s="53" t="s">
        <v>35</v>
      </c>
      <c r="B25" s="53" t="s">
        <v>36</v>
      </c>
      <c r="C25" s="54"/>
      <c r="D25" s="55"/>
      <c r="E25" s="56"/>
      <c r="F25" s="66"/>
      <c r="G25" s="55"/>
      <c r="H25" s="56"/>
      <c r="I25" s="66"/>
      <c r="J25" s="67"/>
      <c r="K25" s="59"/>
      <c r="L25" s="53"/>
      <c r="M25" s="70"/>
      <c r="N25" s="91"/>
    </row>
    <row customFormat="1" r="26" s="4" spans="1:14" x14ac:dyDescent="0.2">
      <c r="A26" s="13" t="s">
        <v>37</v>
      </c>
      <c r="B26" s="13" t="s">
        <v>38</v>
      </c>
      <c r="C26" s="21"/>
      <c r="D26" s="27"/>
      <c r="E26" s="14"/>
      <c r="F26" s="33"/>
      <c r="G26" s="27"/>
      <c r="H26" s="14"/>
      <c r="I26" s="33"/>
      <c r="J26" s="42"/>
      <c r="K26" s="51"/>
      <c r="L26" s="13"/>
      <c r="M26" s="72"/>
      <c r="N26" s="90"/>
    </row>
    <row customFormat="1" r="27" s="4" spans="1:14" x14ac:dyDescent="0.2">
      <c r="A27" s="13" t="s">
        <v>39</v>
      </c>
      <c r="B27" s="13" t="s">
        <v>40</v>
      </c>
      <c r="C27" s="21"/>
      <c r="D27" s="27"/>
      <c r="E27" s="14"/>
      <c r="F27" s="33"/>
      <c r="G27" s="27"/>
      <c r="H27" s="14"/>
      <c r="I27" s="33"/>
      <c r="J27" s="42"/>
      <c r="K27" s="51"/>
      <c r="L27" s="13"/>
      <c r="M27" s="72"/>
      <c r="N27" s="90"/>
    </row>
    <row customFormat="1" customHeight="1" ht="27" r="28" s="4" spans="1:14" x14ac:dyDescent="0.2">
      <c r="A28" s="53" t="s">
        <v>41</v>
      </c>
      <c r="B28" s="62" t="s">
        <v>42</v>
      </c>
      <c r="C28" s="54"/>
      <c r="D28" s="55"/>
      <c r="E28" s="56"/>
      <c r="F28" s="66"/>
      <c r="G28" s="55"/>
      <c r="H28" s="56"/>
      <c r="I28" s="66"/>
      <c r="J28" s="67"/>
      <c r="K28" s="59"/>
      <c r="L28" s="53"/>
      <c r="M28" s="70"/>
      <c r="N28" s="91"/>
    </row>
    <row customFormat="1" r="29" s="4" spans="1:14" x14ac:dyDescent="0.2">
      <c r="A29" s="13" t="s">
        <v>43</v>
      </c>
      <c r="B29" s="13" t="s">
        <v>44</v>
      </c>
      <c r="C29" s="21"/>
      <c r="D29" s="27"/>
      <c r="E29" s="14"/>
      <c r="F29" s="33"/>
      <c r="G29" s="27"/>
      <c r="H29" s="14"/>
      <c r="I29" s="33"/>
      <c r="J29" s="42"/>
      <c r="K29" s="51"/>
      <c r="L29" s="13"/>
      <c r="M29" s="72"/>
      <c r="N29" s="90"/>
    </row>
    <row customFormat="1" r="30" s="49" spans="1:14" x14ac:dyDescent="0.2">
      <c r="A30" s="15" t="s">
        <v>45</v>
      </c>
      <c r="B30" s="15" t="s">
        <v>46</v>
      </c>
      <c r="C30" s="22"/>
      <c r="D30" s="29"/>
      <c r="E30" s="16"/>
      <c r="F30" s="92"/>
      <c r="G30" s="29"/>
      <c r="H30" s="16"/>
      <c r="I30" s="92"/>
      <c r="J30" s="93"/>
      <c r="K30" s="50"/>
      <c r="L30" s="15"/>
      <c r="M30" s="94"/>
      <c r="N30" s="95"/>
    </row>
    <row customFormat="1" r="31" s="4" spans="1:14" x14ac:dyDescent="0.2">
      <c r="A31" s="15" t="s">
        <v>47</v>
      </c>
      <c r="B31" s="15" t="s">
        <v>48</v>
      </c>
      <c r="C31" s="22"/>
      <c r="D31" s="29"/>
      <c r="E31" s="16"/>
      <c r="F31" s="92"/>
      <c r="G31" s="29"/>
      <c r="H31" s="16"/>
      <c r="I31" s="92"/>
      <c r="J31" s="93"/>
      <c r="K31" s="50"/>
      <c r="L31" s="15"/>
      <c r="M31" s="94"/>
      <c r="N31" s="95"/>
    </row>
    <row customFormat="1" r="32" s="4" spans="1:14" x14ac:dyDescent="0.2">
      <c r="A32" s="13" t="s">
        <v>49</v>
      </c>
      <c r="B32" s="13" t="s">
        <v>50</v>
      </c>
      <c r="C32" s="21"/>
      <c r="D32" s="27"/>
      <c r="E32" s="14"/>
      <c r="F32" s="33"/>
      <c r="G32" s="27"/>
      <c r="H32" s="14"/>
      <c r="I32" s="33"/>
      <c r="J32" s="42"/>
      <c r="K32" s="51"/>
      <c r="L32" s="13"/>
      <c r="M32" s="72"/>
      <c r="N32" s="90"/>
    </row>
    <row customFormat="1" r="33" s="4" spans="1:14" x14ac:dyDescent="0.2">
      <c r="A33" s="15" t="s">
        <v>51</v>
      </c>
      <c r="B33" s="15" t="s">
        <v>52</v>
      </c>
      <c r="C33" s="22"/>
      <c r="D33" s="29"/>
      <c r="E33" s="16"/>
      <c r="F33" s="92"/>
      <c r="G33" s="29"/>
      <c r="H33" s="16"/>
      <c r="I33" s="92"/>
      <c r="J33" s="93"/>
      <c r="K33" s="50"/>
      <c r="L33" s="15"/>
      <c r="M33" s="94"/>
      <c r="N33" s="95"/>
    </row>
    <row r="34" spans="1:14" x14ac:dyDescent="0.2">
      <c r="A34" s="11" t="s">
        <v>53</v>
      </c>
      <c r="B34" s="11" t="s">
        <v>54</v>
      </c>
      <c r="C34" s="23"/>
      <c r="D34" s="30">
        <v>6292</v>
      </c>
      <c r="E34" s="17">
        <v>2</v>
      </c>
      <c r="F34" s="31">
        <f si="0" t="shared"/>
        <v>12584</v>
      </c>
      <c r="G34" s="30">
        <v>6292</v>
      </c>
      <c r="H34" s="17">
        <v>2</v>
      </c>
      <c r="I34" s="31">
        <f si="1" t="shared"/>
        <v>12584</v>
      </c>
      <c r="J34" s="41">
        <f si="2" t="shared"/>
        <v>0</v>
      </c>
      <c r="K34" s="43"/>
      <c r="L34" s="11"/>
      <c r="M34" s="44">
        <f si="3" t="shared"/>
        <v>0</v>
      </c>
      <c r="N34" s="87">
        <f si="4" t="shared"/>
        <v>-12584</v>
      </c>
    </row>
    <row customFormat="1" r="35" s="4" spans="1:14" x14ac:dyDescent="0.2">
      <c r="A35" s="15" t="s">
        <v>55</v>
      </c>
      <c r="B35" s="15" t="s">
        <v>56</v>
      </c>
      <c r="C35" s="22"/>
      <c r="D35" s="29"/>
      <c r="E35" s="16"/>
      <c r="F35" s="92"/>
      <c r="G35" s="29"/>
      <c r="H35" s="16"/>
      <c r="I35" s="92"/>
      <c r="J35" s="93"/>
      <c r="K35" s="50"/>
      <c r="L35" s="15"/>
      <c r="M35" s="94"/>
      <c r="N35" s="95"/>
    </row>
    <row r="36" spans="1:14" x14ac:dyDescent="0.2">
      <c r="A36" s="11" t="s">
        <v>57</v>
      </c>
      <c r="B36" s="11" t="s">
        <v>58</v>
      </c>
      <c r="C36" s="23" t="s">
        <v>59</v>
      </c>
      <c r="D36" s="30">
        <v>13310</v>
      </c>
      <c r="E36" s="17">
        <v>2</v>
      </c>
      <c r="F36" s="31">
        <f si="0" t="shared"/>
        <v>26620</v>
      </c>
      <c r="G36" s="30">
        <v>13310</v>
      </c>
      <c r="H36" s="17">
        <v>2</v>
      </c>
      <c r="I36" s="31">
        <f si="1" t="shared"/>
        <v>26620</v>
      </c>
      <c r="J36" s="41">
        <f si="2" t="shared"/>
        <v>0</v>
      </c>
      <c r="K36" s="43"/>
      <c r="L36" s="11"/>
      <c r="M36" s="44">
        <f si="3" t="shared"/>
        <v>0</v>
      </c>
      <c r="N36" s="87">
        <f si="4" t="shared"/>
        <v>-26620</v>
      </c>
    </row>
    <row r="37" spans="1:14" x14ac:dyDescent="0.2">
      <c r="A37" s="11" t="s">
        <v>60</v>
      </c>
      <c r="B37" s="11" t="s">
        <v>61</v>
      </c>
      <c r="C37" s="23" t="s">
        <v>59</v>
      </c>
      <c r="D37" s="30">
        <v>7260</v>
      </c>
      <c r="E37" s="17">
        <v>2</v>
      </c>
      <c r="F37" s="31">
        <f si="0" t="shared"/>
        <v>14520</v>
      </c>
      <c r="G37" s="30">
        <v>7260</v>
      </c>
      <c r="H37" s="17">
        <v>2</v>
      </c>
      <c r="I37" s="31">
        <f si="1" t="shared"/>
        <v>14520</v>
      </c>
      <c r="J37" s="41">
        <f si="2" t="shared"/>
        <v>0</v>
      </c>
      <c r="K37" s="43"/>
      <c r="L37" s="11"/>
      <c r="M37" s="44">
        <f si="3" t="shared"/>
        <v>0</v>
      </c>
      <c r="N37" s="87">
        <f si="4" t="shared"/>
        <v>-14520</v>
      </c>
    </row>
    <row r="38" spans="1:14" x14ac:dyDescent="0.2">
      <c r="A38" s="11" t="s">
        <v>62</v>
      </c>
      <c r="B38" s="11" t="s">
        <v>63</v>
      </c>
      <c r="C38" s="23" t="s">
        <v>59</v>
      </c>
      <c r="D38" s="30">
        <v>12100</v>
      </c>
      <c r="E38" s="17">
        <v>2</v>
      </c>
      <c r="F38" s="31">
        <f si="0" t="shared"/>
        <v>24200</v>
      </c>
      <c r="G38" s="30">
        <v>12100</v>
      </c>
      <c r="H38" s="17">
        <v>2</v>
      </c>
      <c r="I38" s="31">
        <f si="1" t="shared"/>
        <v>24200</v>
      </c>
      <c r="J38" s="41">
        <f si="2" t="shared"/>
        <v>0</v>
      </c>
      <c r="K38" s="43"/>
      <c r="L38" s="11"/>
      <c r="M38" s="44">
        <f si="3" t="shared"/>
        <v>0</v>
      </c>
      <c r="N38" s="87">
        <f si="4" t="shared"/>
        <v>-24200</v>
      </c>
    </row>
    <row r="39" spans="1:14" x14ac:dyDescent="0.2">
      <c r="A39" s="11" t="s">
        <v>64</v>
      </c>
      <c r="B39" s="11" t="s">
        <v>65</v>
      </c>
      <c r="C39" s="23" t="s">
        <v>59</v>
      </c>
      <c r="D39" s="30">
        <v>700</v>
      </c>
      <c r="E39" s="17">
        <v>5</v>
      </c>
      <c r="F39" s="31">
        <f si="0" t="shared"/>
        <v>3500</v>
      </c>
      <c r="G39" s="30">
        <v>700</v>
      </c>
      <c r="H39" s="17">
        <v>5</v>
      </c>
      <c r="I39" s="31">
        <f si="1" t="shared"/>
        <v>3500</v>
      </c>
      <c r="J39" s="41">
        <f si="2" t="shared"/>
        <v>0</v>
      </c>
      <c r="K39" s="43"/>
      <c r="L39" s="11"/>
      <c r="M39" s="44">
        <f si="3" t="shared"/>
        <v>0</v>
      </c>
      <c r="N39" s="87">
        <f si="4" t="shared"/>
        <v>-3500</v>
      </c>
    </row>
    <row r="40" spans="1:14" x14ac:dyDescent="0.2">
      <c r="A40" s="11" t="s">
        <v>66</v>
      </c>
      <c r="B40" s="11" t="s">
        <v>67</v>
      </c>
      <c r="C40" s="23" t="s">
        <v>59</v>
      </c>
      <c r="D40" s="30">
        <v>1000</v>
      </c>
      <c r="E40" s="17">
        <v>5</v>
      </c>
      <c r="F40" s="31">
        <f si="0" t="shared"/>
        <v>5000</v>
      </c>
      <c r="G40" s="30">
        <v>1000</v>
      </c>
      <c r="H40" s="17">
        <v>5</v>
      </c>
      <c r="I40" s="31">
        <f si="1" t="shared"/>
        <v>5000</v>
      </c>
      <c r="J40" s="41">
        <f si="2" t="shared"/>
        <v>0</v>
      </c>
      <c r="K40" s="43"/>
      <c r="L40" s="11"/>
      <c r="M40" s="44">
        <f si="3" t="shared"/>
        <v>0</v>
      </c>
      <c r="N40" s="87">
        <f si="4" t="shared"/>
        <v>-5000</v>
      </c>
    </row>
    <row customFormat="1" r="41" s="4" spans="1:14" x14ac:dyDescent="0.2">
      <c r="A41" s="15" t="s">
        <v>68</v>
      </c>
      <c r="B41" s="15" t="s">
        <v>69</v>
      </c>
      <c r="C41" s="22"/>
      <c r="D41" s="29"/>
      <c r="E41" s="16"/>
      <c r="F41" s="92"/>
      <c r="G41" s="29"/>
      <c r="H41" s="16"/>
      <c r="I41" s="92"/>
      <c r="J41" s="93"/>
      <c r="K41" s="50"/>
      <c r="L41" s="15"/>
      <c r="M41" s="94"/>
      <c r="N41" s="95"/>
    </row>
    <row r="42" spans="1:14" x14ac:dyDescent="0.2">
      <c r="A42" s="11" t="s">
        <v>70</v>
      </c>
      <c r="B42" s="11" t="s">
        <v>71</v>
      </c>
      <c r="C42" s="23" t="s">
        <v>59</v>
      </c>
      <c r="D42" s="30">
        <v>120</v>
      </c>
      <c r="E42" s="17">
        <v>80</v>
      </c>
      <c r="F42" s="31">
        <f si="0" t="shared"/>
        <v>9600</v>
      </c>
      <c r="G42" s="30">
        <v>120</v>
      </c>
      <c r="H42" s="17">
        <v>80</v>
      </c>
      <c r="I42" s="31">
        <f si="1" t="shared"/>
        <v>9600</v>
      </c>
      <c r="J42" s="41">
        <f si="2" t="shared"/>
        <v>0</v>
      </c>
      <c r="K42" s="43"/>
      <c r="L42" s="11"/>
      <c r="M42" s="44">
        <f si="3" t="shared"/>
        <v>0</v>
      </c>
      <c r="N42" s="87">
        <f si="4" t="shared"/>
        <v>-9600</v>
      </c>
    </row>
    <row r="43" spans="1:14" x14ac:dyDescent="0.2">
      <c r="A43" s="11" t="s">
        <v>72</v>
      </c>
      <c r="B43" s="11" t="s">
        <v>73</v>
      </c>
      <c r="C43" s="23" t="s">
        <v>59</v>
      </c>
      <c r="D43" s="30">
        <v>200</v>
      </c>
      <c r="E43" s="17">
        <v>80</v>
      </c>
      <c r="F43" s="31">
        <f si="0" t="shared"/>
        <v>16000</v>
      </c>
      <c r="G43" s="30">
        <v>200</v>
      </c>
      <c r="H43" s="17">
        <v>80</v>
      </c>
      <c r="I43" s="31">
        <f si="1" t="shared"/>
        <v>16000</v>
      </c>
      <c r="J43" s="41">
        <f si="2" t="shared"/>
        <v>0</v>
      </c>
      <c r="K43" s="43"/>
      <c r="L43" s="11"/>
      <c r="M43" s="44">
        <f si="3" t="shared"/>
        <v>0</v>
      </c>
      <c r="N43" s="87">
        <f si="4" t="shared"/>
        <v>-16000</v>
      </c>
    </row>
    <row r="44" spans="1:14" x14ac:dyDescent="0.2">
      <c r="A44" s="11" t="s">
        <v>74</v>
      </c>
      <c r="B44" s="11" t="s">
        <v>75</v>
      </c>
      <c r="C44" s="23" t="s">
        <v>59</v>
      </c>
      <c r="D44" s="30">
        <v>200</v>
      </c>
      <c r="E44" s="17">
        <v>80</v>
      </c>
      <c r="F44" s="31">
        <f si="0" t="shared"/>
        <v>16000</v>
      </c>
      <c r="G44" s="30">
        <v>200</v>
      </c>
      <c r="H44" s="17">
        <v>80</v>
      </c>
      <c r="I44" s="31">
        <f si="1" t="shared"/>
        <v>16000</v>
      </c>
      <c r="J44" s="41">
        <f si="2" t="shared"/>
        <v>0</v>
      </c>
      <c r="K44" s="43"/>
      <c r="L44" s="11"/>
      <c r="M44" s="44">
        <f si="3" t="shared"/>
        <v>0</v>
      </c>
      <c r="N44" s="87">
        <f si="4" t="shared"/>
        <v>-16000</v>
      </c>
    </row>
    <row r="45" spans="1:14" x14ac:dyDescent="0.2">
      <c r="A45" s="11" t="s">
        <v>76</v>
      </c>
      <c r="B45" s="11" t="s">
        <v>77</v>
      </c>
      <c r="C45" s="23" t="s">
        <v>59</v>
      </c>
      <c r="D45" s="30">
        <v>450</v>
      </c>
      <c r="E45" s="17">
        <v>80</v>
      </c>
      <c r="F45" s="31">
        <f si="0" t="shared"/>
        <v>36000</v>
      </c>
      <c r="G45" s="30">
        <v>450</v>
      </c>
      <c r="H45" s="17">
        <v>80</v>
      </c>
      <c r="I45" s="31">
        <f si="1" t="shared"/>
        <v>36000</v>
      </c>
      <c r="J45" s="41">
        <f si="2" t="shared"/>
        <v>0</v>
      </c>
      <c r="K45" s="43"/>
      <c r="L45" s="11"/>
      <c r="M45" s="44">
        <f si="3" t="shared"/>
        <v>0</v>
      </c>
      <c r="N45" s="87">
        <f si="4" t="shared"/>
        <v>-36000</v>
      </c>
    </row>
    <row r="46" spans="1:14" x14ac:dyDescent="0.2">
      <c r="A46" s="11" t="s">
        <v>78</v>
      </c>
      <c r="B46" s="11" t="s">
        <v>79</v>
      </c>
      <c r="C46" s="23" t="s">
        <v>59</v>
      </c>
      <c r="D46" s="30">
        <v>450</v>
      </c>
      <c r="E46" s="17">
        <v>60</v>
      </c>
      <c r="F46" s="31">
        <f si="0" t="shared"/>
        <v>27000</v>
      </c>
      <c r="G46" s="30">
        <v>450</v>
      </c>
      <c r="H46" s="17">
        <v>60</v>
      </c>
      <c r="I46" s="31">
        <f si="1" t="shared"/>
        <v>27000</v>
      </c>
      <c r="J46" s="41">
        <f si="2" t="shared"/>
        <v>0</v>
      </c>
      <c r="K46" s="43"/>
      <c r="L46" s="11"/>
      <c r="M46" s="44">
        <f si="3" t="shared"/>
        <v>0</v>
      </c>
      <c r="N46" s="87">
        <f si="4" t="shared"/>
        <v>-27000</v>
      </c>
    </row>
    <row customFormat="1" customHeight="1" ht="27.6" r="47" s="4" spans="1:14" x14ac:dyDescent="0.2">
      <c r="A47" s="15" t="s">
        <v>80</v>
      </c>
      <c r="B47" s="86" t="s">
        <v>81</v>
      </c>
      <c r="C47" s="22"/>
      <c r="D47" s="29"/>
      <c r="E47" s="16"/>
      <c r="F47" s="92"/>
      <c r="G47" s="29"/>
      <c r="H47" s="16"/>
      <c r="I47" s="92"/>
      <c r="J47" s="93"/>
      <c r="K47" s="50"/>
      <c r="L47" s="15"/>
      <c r="M47" s="94"/>
      <c r="N47" s="95"/>
    </row>
    <row customFormat="1" r="48" s="4" spans="1:14" x14ac:dyDescent="0.2">
      <c r="A48" s="15" t="s">
        <v>82</v>
      </c>
      <c r="B48" s="15" t="s">
        <v>83</v>
      </c>
      <c r="C48" s="22"/>
      <c r="D48" s="29"/>
      <c r="E48" s="16"/>
      <c r="F48" s="92"/>
      <c r="G48" s="29"/>
      <c r="H48" s="16"/>
      <c r="I48" s="92"/>
      <c r="J48" s="93"/>
      <c r="K48" s="50"/>
      <c r="L48" s="15"/>
      <c r="M48" s="94"/>
      <c r="N48" s="95"/>
    </row>
    <row customFormat="1" r="49" s="4" spans="1:14" x14ac:dyDescent="0.2">
      <c r="A49" s="53" t="s">
        <v>84</v>
      </c>
      <c r="B49" s="53" t="s">
        <v>85</v>
      </c>
      <c r="C49" s="54"/>
      <c r="D49" s="55"/>
      <c r="E49" s="56"/>
      <c r="F49" s="66"/>
      <c r="G49" s="55"/>
      <c r="H49" s="56"/>
      <c r="I49" s="66"/>
      <c r="J49" s="67"/>
      <c r="K49" s="59"/>
      <c r="L49" s="53"/>
      <c r="M49" s="70"/>
      <c r="N49" s="91"/>
    </row>
    <row r="50" spans="1:14" x14ac:dyDescent="0.2">
      <c r="A50" s="11" t="s">
        <v>86</v>
      </c>
      <c r="B50" s="11" t="s">
        <v>87</v>
      </c>
      <c r="C50" s="23" t="s">
        <v>59</v>
      </c>
      <c r="D50" s="30">
        <v>1800</v>
      </c>
      <c r="E50" s="17">
        <v>15</v>
      </c>
      <c r="F50" s="31">
        <f si="0" t="shared"/>
        <v>27000</v>
      </c>
      <c r="G50" s="30">
        <v>1800</v>
      </c>
      <c r="H50" s="17">
        <v>15</v>
      </c>
      <c r="I50" s="31">
        <f si="1" t="shared"/>
        <v>27000</v>
      </c>
      <c r="J50" s="41">
        <f si="2" t="shared"/>
        <v>0</v>
      </c>
      <c r="K50" s="43"/>
      <c r="L50" s="11"/>
      <c r="M50" s="44">
        <f si="3" t="shared"/>
        <v>0</v>
      </c>
      <c r="N50" s="87">
        <f si="4" t="shared"/>
        <v>-27000</v>
      </c>
    </row>
    <row r="51" spans="1:14" x14ac:dyDescent="0.2">
      <c r="A51" s="11" t="s">
        <v>88</v>
      </c>
      <c r="B51" s="11" t="s">
        <v>89</v>
      </c>
      <c r="C51" s="23"/>
      <c r="D51" s="30">
        <v>300000</v>
      </c>
      <c r="E51" s="17">
        <v>1</v>
      </c>
      <c r="F51" s="31">
        <f si="0" t="shared"/>
        <v>300000</v>
      </c>
      <c r="G51" s="30">
        <v>300000</v>
      </c>
      <c r="H51" s="17">
        <v>1</v>
      </c>
      <c r="I51" s="31">
        <f si="1" t="shared"/>
        <v>300000</v>
      </c>
      <c r="J51" s="41">
        <f si="2" t="shared"/>
        <v>0</v>
      </c>
      <c r="K51" s="43"/>
      <c r="L51" s="11"/>
      <c r="M51" s="44">
        <f si="3" t="shared"/>
        <v>0</v>
      </c>
      <c r="N51" s="87">
        <f si="4" t="shared"/>
        <v>-300000</v>
      </c>
    </row>
    <row r="52" spans="1:14" x14ac:dyDescent="0.2">
      <c r="A52" s="11" t="s">
        <v>90</v>
      </c>
      <c r="B52" s="11" t="s">
        <v>91</v>
      </c>
      <c r="C52" s="23" t="s">
        <v>19</v>
      </c>
      <c r="D52" s="30">
        <v>120</v>
      </c>
      <c r="E52" s="17">
        <v>660</v>
      </c>
      <c r="F52" s="31">
        <f si="0" t="shared"/>
        <v>79200</v>
      </c>
      <c r="G52" s="30">
        <v>120</v>
      </c>
      <c r="H52" s="17">
        <v>660</v>
      </c>
      <c r="I52" s="31">
        <f si="1" t="shared"/>
        <v>79200</v>
      </c>
      <c r="J52" s="41">
        <f si="2" t="shared"/>
        <v>0</v>
      </c>
      <c r="K52" s="43"/>
      <c r="L52" s="11"/>
      <c r="M52" s="44">
        <f si="3" t="shared"/>
        <v>0</v>
      </c>
      <c r="N52" s="87">
        <f si="4" t="shared"/>
        <v>-79200</v>
      </c>
    </row>
    <row r="53" spans="1:14" x14ac:dyDescent="0.2">
      <c r="A53" s="11" t="s">
        <v>92</v>
      </c>
      <c r="B53" s="11" t="s">
        <v>93</v>
      </c>
      <c r="C53" s="23" t="s">
        <v>94</v>
      </c>
      <c r="D53" s="30">
        <v>8000</v>
      </c>
      <c r="E53" s="17">
        <v>14</v>
      </c>
      <c r="F53" s="31">
        <f si="0" t="shared"/>
        <v>112000</v>
      </c>
      <c r="G53" s="30">
        <v>8000</v>
      </c>
      <c r="H53" s="17">
        <v>14</v>
      </c>
      <c r="I53" s="31">
        <f si="1" t="shared"/>
        <v>112000</v>
      </c>
      <c r="J53" s="41">
        <f si="2" t="shared"/>
        <v>0</v>
      </c>
      <c r="K53" s="43"/>
      <c r="L53" s="11"/>
      <c r="M53" s="44">
        <f si="3" t="shared"/>
        <v>0</v>
      </c>
      <c r="N53" s="87">
        <f si="4" t="shared"/>
        <v>-112000</v>
      </c>
    </row>
    <row r="54" spans="1:14" x14ac:dyDescent="0.2">
      <c r="A54" s="11" t="s">
        <v>95</v>
      </c>
      <c r="B54" s="11" t="s">
        <v>96</v>
      </c>
      <c r="C54" s="23" t="s">
        <v>94</v>
      </c>
      <c r="D54" s="30">
        <v>8000</v>
      </c>
      <c r="E54" s="17">
        <v>14</v>
      </c>
      <c r="F54" s="31">
        <f si="0" t="shared"/>
        <v>112000</v>
      </c>
      <c r="G54" s="30">
        <v>8000</v>
      </c>
      <c r="H54" s="17">
        <v>14</v>
      </c>
      <c r="I54" s="31">
        <f si="1" t="shared"/>
        <v>112000</v>
      </c>
      <c r="J54" s="41">
        <f si="2" t="shared"/>
        <v>0</v>
      </c>
      <c r="K54" s="43"/>
      <c r="L54" s="11"/>
      <c r="M54" s="44">
        <f si="3" t="shared"/>
        <v>0</v>
      </c>
      <c r="N54" s="87">
        <f si="4" t="shared"/>
        <v>-112000</v>
      </c>
    </row>
    <row r="55" spans="1:14" x14ac:dyDescent="0.2">
      <c r="A55" s="11" t="s">
        <v>97</v>
      </c>
      <c r="B55" s="11" t="s">
        <v>98</v>
      </c>
      <c r="C55" s="23" t="s">
        <v>19</v>
      </c>
      <c r="D55" s="30">
        <v>300</v>
      </c>
      <c r="E55" s="17">
        <v>492</v>
      </c>
      <c r="F55" s="31">
        <f si="0" t="shared"/>
        <v>147600</v>
      </c>
      <c r="G55" s="30">
        <v>300</v>
      </c>
      <c r="H55" s="17">
        <v>492</v>
      </c>
      <c r="I55" s="31">
        <f si="1" t="shared"/>
        <v>147600</v>
      </c>
      <c r="J55" s="41">
        <f si="2" t="shared"/>
        <v>0</v>
      </c>
      <c r="K55" s="43"/>
      <c r="L55" s="11"/>
      <c r="M55" s="44">
        <f si="3" t="shared"/>
        <v>0</v>
      </c>
      <c r="N55" s="87">
        <f si="4" t="shared"/>
        <v>-147600</v>
      </c>
    </row>
    <row r="56" spans="1:14" x14ac:dyDescent="0.2">
      <c r="A56" s="11" t="s">
        <v>99</v>
      </c>
      <c r="B56" s="11" t="s">
        <v>100</v>
      </c>
      <c r="C56" s="23" t="s">
        <v>19</v>
      </c>
      <c r="D56" s="30">
        <v>120</v>
      </c>
      <c r="E56" s="17">
        <v>160</v>
      </c>
      <c r="F56" s="31">
        <f si="0" t="shared"/>
        <v>19200</v>
      </c>
      <c r="G56" s="30">
        <v>120</v>
      </c>
      <c r="H56" s="17">
        <v>160</v>
      </c>
      <c r="I56" s="31">
        <f si="1" t="shared"/>
        <v>19200</v>
      </c>
      <c r="J56" s="41">
        <f si="2" t="shared"/>
        <v>0</v>
      </c>
      <c r="K56" s="43"/>
      <c r="L56" s="11"/>
      <c r="M56" s="44">
        <f si="3" t="shared"/>
        <v>0</v>
      </c>
      <c r="N56" s="87">
        <f si="4" t="shared"/>
        <v>-19200</v>
      </c>
    </row>
    <row r="57" spans="1:14" x14ac:dyDescent="0.2">
      <c r="A57" s="11" t="s">
        <v>101</v>
      </c>
      <c r="B57" s="11" t="s">
        <v>102</v>
      </c>
      <c r="C57" s="23" t="s">
        <v>19</v>
      </c>
      <c r="D57" s="30">
        <v>120</v>
      </c>
      <c r="E57" s="17">
        <v>2050</v>
      </c>
      <c r="F57" s="31">
        <f si="0" t="shared"/>
        <v>246000</v>
      </c>
      <c r="G57" s="30">
        <v>120</v>
      </c>
      <c r="H57" s="17">
        <v>2050</v>
      </c>
      <c r="I57" s="31">
        <f si="1" t="shared"/>
        <v>246000</v>
      </c>
      <c r="J57" s="41">
        <f si="2" t="shared"/>
        <v>0</v>
      </c>
      <c r="K57" s="43"/>
      <c r="L57" s="11"/>
      <c r="M57" s="44">
        <f si="3" t="shared"/>
        <v>0</v>
      </c>
      <c r="N57" s="87">
        <f si="4" t="shared"/>
        <v>-246000</v>
      </c>
    </row>
    <row customFormat="1" r="58" s="4" spans="1:14" x14ac:dyDescent="0.2">
      <c r="A58" s="53" t="s">
        <v>103</v>
      </c>
      <c r="B58" s="53" t="s">
        <v>104</v>
      </c>
      <c r="C58" s="54"/>
      <c r="D58" s="55"/>
      <c r="E58" s="56"/>
      <c r="F58" s="66"/>
      <c r="G58" s="55"/>
      <c r="H58" s="56"/>
      <c r="I58" s="66"/>
      <c r="J58" s="67"/>
      <c r="K58" s="59"/>
      <c r="L58" s="53"/>
      <c r="M58" s="70"/>
      <c r="N58" s="91"/>
    </row>
    <row customFormat="1" r="59" s="4" spans="1:14" x14ac:dyDescent="0.2">
      <c r="A59" s="53" t="s">
        <v>105</v>
      </c>
      <c r="B59" s="53" t="s">
        <v>106</v>
      </c>
      <c r="C59" s="54"/>
      <c r="D59" s="55"/>
      <c r="E59" s="56"/>
      <c r="F59" s="66"/>
      <c r="G59" s="55"/>
      <c r="H59" s="56"/>
      <c r="I59" s="66"/>
      <c r="J59" s="67"/>
      <c r="K59" s="59"/>
      <c r="L59" s="53"/>
      <c r="M59" s="70"/>
      <c r="N59" s="91"/>
    </row>
    <row r="60" spans="1:14" x14ac:dyDescent="0.2">
      <c r="A60" s="18" t="s">
        <v>107</v>
      </c>
      <c r="B60" s="18" t="s">
        <v>108</v>
      </c>
      <c r="C60" s="18"/>
      <c r="D60" s="18"/>
      <c r="E60" s="18"/>
      <c r="F60" s="33"/>
      <c r="G60" s="18"/>
      <c r="H60" s="18"/>
      <c r="I60" s="33"/>
      <c r="J60" s="42"/>
      <c r="K60" s="73"/>
      <c r="L60" s="18"/>
      <c r="M60" s="72"/>
      <c r="N60" s="90"/>
    </row>
    <row customFormat="1" r="61" s="7" spans="1:14" x14ac:dyDescent="0.2">
      <c r="A61" s="74" t="s">
        <v>143</v>
      </c>
      <c r="B61" s="74" t="s">
        <v>108</v>
      </c>
      <c r="C61" s="75"/>
      <c r="D61" s="76">
        <v>1189000</v>
      </c>
      <c r="E61" s="77">
        <v>1</v>
      </c>
      <c r="F61" s="31">
        <f si="0" t="shared"/>
        <v>1189000</v>
      </c>
      <c r="G61" s="76">
        <v>1189000</v>
      </c>
      <c r="H61" s="77">
        <v>1</v>
      </c>
      <c r="I61" s="31">
        <f si="1" t="shared"/>
        <v>1189000</v>
      </c>
      <c r="J61" s="41">
        <f si="2" t="shared"/>
        <v>0</v>
      </c>
      <c r="K61" s="78"/>
      <c r="L61" s="74"/>
      <c r="M61" s="44">
        <f si="3" t="shared"/>
        <v>0</v>
      </c>
      <c r="N61" s="87">
        <f si="4" t="shared"/>
        <v>-1189000</v>
      </c>
    </row>
    <row r="62" spans="1:14" x14ac:dyDescent="0.2">
      <c r="A62" s="18" t="s">
        <v>109</v>
      </c>
      <c r="B62" s="18" t="s">
        <v>110</v>
      </c>
      <c r="C62" s="24"/>
      <c r="D62" s="32"/>
      <c r="E62" s="19"/>
      <c r="F62" s="33"/>
      <c r="G62" s="32"/>
      <c r="H62" s="19"/>
      <c r="I62" s="33"/>
      <c r="J62" s="42"/>
      <c r="K62" s="71"/>
      <c r="L62" s="18"/>
      <c r="M62" s="72"/>
      <c r="N62" s="90"/>
    </row>
    <row r="63" spans="1:14" x14ac:dyDescent="0.2">
      <c r="A63" s="11" t="s">
        <v>111</v>
      </c>
      <c r="B63" s="11" t="s">
        <v>36</v>
      </c>
      <c r="C63" s="23"/>
      <c r="D63" s="30">
        <v>100000</v>
      </c>
      <c r="E63" s="17">
        <v>1</v>
      </c>
      <c r="F63" s="31">
        <f si="0" t="shared"/>
        <v>100000</v>
      </c>
      <c r="G63" s="30">
        <v>100000</v>
      </c>
      <c r="H63" s="17">
        <v>1</v>
      </c>
      <c r="I63" s="31">
        <f si="1" t="shared"/>
        <v>100000</v>
      </c>
      <c r="J63" s="41">
        <f si="2" t="shared"/>
        <v>0</v>
      </c>
      <c r="K63" s="43"/>
      <c r="L63" s="11"/>
      <c r="M63" s="44">
        <f si="3" t="shared"/>
        <v>0</v>
      </c>
      <c r="N63" s="87">
        <f si="4" t="shared"/>
        <v>-100000</v>
      </c>
    </row>
    <row r="64" spans="1:14" x14ac:dyDescent="0.2">
      <c r="A64" s="18" t="s">
        <v>112</v>
      </c>
      <c r="B64" s="18" t="s">
        <v>113</v>
      </c>
      <c r="C64" s="24"/>
      <c r="D64" s="32"/>
      <c r="E64" s="19"/>
      <c r="F64" s="33"/>
      <c r="G64" s="32"/>
      <c r="H64" s="19"/>
      <c r="I64" s="33"/>
      <c r="J64" s="42"/>
      <c r="K64" s="71"/>
      <c r="L64" s="18"/>
      <c r="M64" s="72"/>
      <c r="N64" s="90"/>
    </row>
    <row r="65" spans="1:14" x14ac:dyDescent="0.2">
      <c r="A65" s="18" t="s">
        <v>114</v>
      </c>
      <c r="B65" s="18" t="s">
        <v>115</v>
      </c>
      <c r="C65" s="24"/>
      <c r="D65" s="32"/>
      <c r="E65" s="19"/>
      <c r="F65" s="33"/>
      <c r="G65" s="32"/>
      <c r="H65" s="19"/>
      <c r="I65" s="33"/>
      <c r="J65" s="42"/>
      <c r="K65" s="71"/>
      <c r="L65" s="18"/>
      <c r="M65" s="72"/>
      <c r="N65" s="90"/>
    </row>
    <row r="66" spans="1:14" x14ac:dyDescent="0.2">
      <c r="A66" s="18" t="s">
        <v>116</v>
      </c>
      <c r="B66" s="18" t="s">
        <v>117</v>
      </c>
      <c r="C66" s="24"/>
      <c r="D66" s="32"/>
      <c r="E66" s="19"/>
      <c r="F66" s="33"/>
      <c r="G66" s="32"/>
      <c r="H66" s="19"/>
      <c r="I66" s="33"/>
      <c r="J66" s="42"/>
      <c r="K66" s="71"/>
      <c r="L66" s="18"/>
      <c r="M66" s="72"/>
      <c r="N66" s="90"/>
    </row>
    <row r="67" spans="1:14" x14ac:dyDescent="0.2">
      <c r="A67" s="11" t="s">
        <v>118</v>
      </c>
      <c r="B67" s="11" t="s">
        <v>119</v>
      </c>
      <c r="C67" s="23"/>
      <c r="D67" s="30">
        <v>0</v>
      </c>
      <c r="E67" s="17">
        <v>0</v>
      </c>
      <c r="F67" s="31">
        <f si="0" t="shared"/>
        <v>0</v>
      </c>
      <c r="G67" s="30">
        <v>0</v>
      </c>
      <c r="H67" s="17">
        <v>0</v>
      </c>
      <c r="I67" s="31">
        <f si="1" t="shared"/>
        <v>0</v>
      </c>
      <c r="J67" s="41">
        <f si="2" t="shared"/>
        <v>0</v>
      </c>
      <c r="K67" s="43"/>
      <c r="L67" s="11"/>
      <c r="M67" s="44">
        <f si="3" t="shared"/>
        <v>0</v>
      </c>
      <c r="N67" s="87">
        <f si="4" t="shared"/>
        <v>0</v>
      </c>
    </row>
    <row r="68" spans="1:14" x14ac:dyDescent="0.2">
      <c r="A68" s="53" t="s">
        <v>120</v>
      </c>
      <c r="B68" s="53" t="s">
        <v>121</v>
      </c>
      <c r="C68" s="63"/>
      <c r="D68" s="64"/>
      <c r="E68" s="65"/>
      <c r="F68" s="66"/>
      <c r="G68" s="64"/>
      <c r="H68" s="65"/>
      <c r="I68" s="66"/>
      <c r="J68" s="67"/>
      <c r="K68" s="68"/>
      <c r="L68" s="69"/>
      <c r="M68" s="70"/>
      <c r="N68" s="91"/>
    </row>
    <row ht="13.5" r="69" spans="1:14" thickBot="1" x14ac:dyDescent="0.25">
      <c r="A69" s="11" t="s">
        <v>122</v>
      </c>
      <c r="B69" s="11" t="s">
        <v>123</v>
      </c>
      <c r="C69" s="23"/>
      <c r="D69" s="34"/>
      <c r="E69" s="35"/>
      <c r="F69" s="36">
        <v>1070523.5</v>
      </c>
      <c r="G69" s="34"/>
      <c r="H69" s="35"/>
      <c r="I69" s="36">
        <v>1070523.5</v>
      </c>
      <c r="J69" s="41">
        <f ref="J69" si="5" t="shared">I69-F69</f>
        <v>0</v>
      </c>
      <c r="K69" s="47"/>
      <c r="L69" s="48"/>
      <c r="M69" s="44">
        <f si="3" t="shared"/>
        <v>0</v>
      </c>
      <c r="N69" s="87">
        <f si="4" t="shared"/>
        <v>-1070523.5</v>
      </c>
    </row>
  </sheetData>
  <mergeCells count="8">
    <mergeCell ref="K4:M4"/>
    <mergeCell ref="N4:N5"/>
    <mergeCell ref="A4:A5"/>
    <mergeCell ref="B4:B5"/>
    <mergeCell ref="C4:C5"/>
    <mergeCell ref="D4:F4"/>
    <mergeCell ref="G4:I4"/>
    <mergeCell ref="J4:J5"/>
  </mergeCells>
  <pageMargins bottom="0" footer="0.31496062992125984" header="0.31496062992125984" left="0.11811023622047245" right="0" top="0.19685039370078741"/>
  <pageSetup fitToHeight="2" horizontalDpi="4294967294" orientation="landscape" paperSize="9" r:id="rId1" scale="84" verticalDpi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Vzor</vt:lpstr>
      <vt:lpstr>Příklad s vyplněnými daty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2017-03-28T12:18:18Z</dcterms:created>
  <cp:lastPrinted>2017-03-30T10:37:04Z</cp:lastPrinted>
  <dcterms:modified xsi:type="dcterms:W3CDTF">2017-11-03T09:14:15Z</dcterms:modified>
</cp:coreProperties>
</file>