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seznam" sheetId="1" r:id="rId1"/>
  </sheets>
  <definedNames>
    <definedName name="_xlnm._FilterDatabase" localSheetId="0" hidden="1">'seznam'!$A$1:$AA$49</definedName>
  </definedNames>
  <calcPr fullCalcOnLoad="1"/>
</workbook>
</file>

<file path=xl/sharedStrings.xml><?xml version="1.0" encoding="utf-8"?>
<sst xmlns="http://schemas.openxmlformats.org/spreadsheetml/2006/main" count="76" uniqueCount="63">
  <si>
    <t>Pracovní pozice</t>
  </si>
  <si>
    <t>54+
k 1.1.2017</t>
  </si>
  <si>
    <t>počet hodin školení</t>
  </si>
  <si>
    <t>MS Outlook</t>
  </si>
  <si>
    <t>2</t>
  </si>
  <si>
    <t>3</t>
  </si>
  <si>
    <t>4</t>
  </si>
  <si>
    <t>8</t>
  </si>
  <si>
    <t>7</t>
  </si>
  <si>
    <t>Komunikace v obtížných situacích</t>
  </si>
  <si>
    <t>Snižování nákladů</t>
  </si>
  <si>
    <t>Osobohodin celkem za kurz</t>
  </si>
  <si>
    <t>Celkový počet osobohodin za kurz</t>
  </si>
  <si>
    <t>Cena v Kč bez DPH celkem za aktivitu</t>
  </si>
  <si>
    <t>Cena v Kč bez DPH za 1 osobohodinu za aktivitu</t>
  </si>
  <si>
    <t>DPH</t>
  </si>
  <si>
    <t>Cena celkem  v Kč vč. DPH</t>
  </si>
  <si>
    <t>Celková nabídková cena v Kč bez DPH</t>
  </si>
  <si>
    <t>Účastník výběrového řízení níže doplní nabídkovou cenu za osobohodinu a celkovou cenu zadanou aktivitu a celkovou nabídkovou cenu v Kč</t>
  </si>
  <si>
    <t>Asistentka prodeje</t>
  </si>
  <si>
    <t>Konstruktér 1</t>
  </si>
  <si>
    <t>Konstruktér 2</t>
  </si>
  <si>
    <t>Konstruktér 3</t>
  </si>
  <si>
    <t>Technicko-hospodářský pracovník (vedoucí nákupu)</t>
  </si>
  <si>
    <t>Administrativní pracovnice 1</t>
  </si>
  <si>
    <t>Administrativní pracovnice 2</t>
  </si>
  <si>
    <t>Asistentka</t>
  </si>
  <si>
    <t>Asistent nákupu (vedoucí servisu)</t>
  </si>
  <si>
    <t>Obchodní zástupce</t>
  </si>
  <si>
    <t>Servisní technik 1</t>
  </si>
  <si>
    <t>Servisní technik 2</t>
  </si>
  <si>
    <t>Servisní technik 3</t>
  </si>
  <si>
    <t>Servisní technik 4</t>
  </si>
  <si>
    <t>Asistent projekce (vedoucí výroby)</t>
  </si>
  <si>
    <t>MS Office Excel (začátečník)</t>
  </si>
  <si>
    <t>MS Office Excel (pokročilý)</t>
  </si>
  <si>
    <t>MS Office PowerPoint</t>
  </si>
  <si>
    <t>MS Word (pokročilý)</t>
  </si>
  <si>
    <t>Asertivní jednání</t>
  </si>
  <si>
    <t>Efektivní komunikace</t>
  </si>
  <si>
    <t>Firemní kultura</t>
  </si>
  <si>
    <t xml:space="preserve">Konfliktní situace </t>
  </si>
  <si>
    <t>Vedení a koučink zaměstnanců</t>
  </si>
  <si>
    <t>Obchodní dovednosti</t>
  </si>
  <si>
    <t>Stres a jeho ostraňování</t>
  </si>
  <si>
    <t>Psychologie v obchodě</t>
  </si>
  <si>
    <t>Projektové řízení</t>
  </si>
  <si>
    <t>Anglický jazyk</t>
  </si>
  <si>
    <t>Německý jazyk</t>
  </si>
  <si>
    <t>Cestovní náhrady</t>
  </si>
  <si>
    <t>Svařování - základní kurzy</t>
  </si>
  <si>
    <t>Obsluha motorové řetězové pily a křovinořezu</t>
  </si>
  <si>
    <t>Technologie mycích linek - interní lektor</t>
  </si>
  <si>
    <t>Mycí přípravky a jejich použití - interní lektor</t>
  </si>
  <si>
    <t>Servisní technik 5</t>
  </si>
  <si>
    <t>Pomocný dělník ve výrobě 1</t>
  </si>
  <si>
    <t>Pomocný dělník ve výrobě 2</t>
  </si>
  <si>
    <t>Obsluha manipulačních vozíků</t>
  </si>
  <si>
    <t>Vazač břemen</t>
  </si>
  <si>
    <t>Výškové práce</t>
  </si>
  <si>
    <t>Odborná způsobilost v elektrotechnice dle vyhlášky č. 50/1978 Sb.</t>
  </si>
  <si>
    <t>Koučink</t>
  </si>
  <si>
    <t>Ruský jazyk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</si>
</sst>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\ hh:mm:ss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7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17" fillId="7" borderId="8" applyNumberFormat="0" applyAlignment="0" applyProtection="0"/>
    <xf numFmtId="0" fontId="32" fillId="7" borderId="9" applyNumberFormat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10" xfId="0" applyNumberFormat="1" applyBorder="1" applyAlignment="1">
      <alignment vertical="top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 vertical="top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49" fontId="0" fillId="0" borderId="11" xfId="0" applyNumberFormat="1" applyBorder="1" applyAlignment="1">
      <alignment vertical="top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49" fontId="10" fillId="0" borderId="10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3" fontId="10" fillId="0" borderId="11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6" fillId="25" borderId="15" xfId="0" applyFont="1" applyFill="1" applyBorder="1" applyAlignment="1">
      <alignment/>
    </xf>
    <xf numFmtId="0" fontId="36" fillId="25" borderId="16" xfId="0" applyFont="1" applyFill="1" applyBorder="1" applyAlignment="1">
      <alignment/>
    </xf>
    <xf numFmtId="0" fontId="36" fillId="25" borderId="10" xfId="0" applyFont="1" applyFill="1" applyBorder="1" applyAlignment="1">
      <alignment/>
    </xf>
    <xf numFmtId="0" fontId="36" fillId="25" borderId="17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6" fillId="25" borderId="13" xfId="0" applyFont="1" applyFill="1" applyBorder="1" applyAlignment="1">
      <alignment/>
    </xf>
    <xf numFmtId="0" fontId="36" fillId="25" borderId="18" xfId="0" applyFont="1" applyFill="1" applyBorder="1" applyAlignment="1">
      <alignment/>
    </xf>
    <xf numFmtId="0" fontId="37" fillId="25" borderId="19" xfId="0" applyFont="1" applyFill="1" applyBorder="1" applyAlignment="1">
      <alignment/>
    </xf>
    <xf numFmtId="0" fontId="37" fillId="25" borderId="10" xfId="0" applyFont="1" applyFill="1" applyBorder="1" applyAlignment="1">
      <alignment/>
    </xf>
    <xf numFmtId="0" fontId="37" fillId="25" borderId="20" xfId="0" applyFont="1" applyFill="1" applyBorder="1" applyAlignment="1">
      <alignment/>
    </xf>
    <xf numFmtId="0" fontId="37" fillId="25" borderId="21" xfId="0" applyFont="1" applyFill="1" applyBorder="1" applyAlignment="1">
      <alignment/>
    </xf>
    <xf numFmtId="0" fontId="9" fillId="26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0" fontId="9" fillId="28" borderId="10" xfId="0" applyFont="1" applyFill="1" applyBorder="1" applyAlignment="1">
      <alignment horizontal="center"/>
    </xf>
    <xf numFmtId="0" fontId="9" fillId="29" borderId="10" xfId="0" applyFont="1" applyFill="1" applyBorder="1" applyAlignment="1">
      <alignment horizontal="center"/>
    </xf>
    <xf numFmtId="0" fontId="9" fillId="3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vertical="top"/>
    </xf>
    <xf numFmtId="0" fontId="0" fillId="30" borderId="0" xfId="0" applyFill="1" applyBorder="1" applyAlignment="1">
      <alignment/>
    </xf>
    <xf numFmtId="0" fontId="0" fillId="31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6" borderId="0" xfId="0" applyFill="1" applyAlignment="1">
      <alignment/>
    </xf>
    <xf numFmtId="0" fontId="0" fillId="25" borderId="0" xfId="0" applyFill="1" applyAlignment="1">
      <alignment/>
    </xf>
    <xf numFmtId="0" fontId="0" fillId="26" borderId="10" xfId="0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3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I58" sqref="I58"/>
    </sheetView>
  </sheetViews>
  <sheetFormatPr defaultColWidth="9.140625" defaultRowHeight="15"/>
  <cols>
    <col min="1" max="1" width="45.57421875" style="0" customWidth="1"/>
    <col min="2" max="3" width="8.7109375" style="0" customWidth="1"/>
    <col min="4" max="4" width="8.7109375" style="5" customWidth="1"/>
    <col min="5" max="5" width="7.28125" style="0" customWidth="1"/>
    <col min="6" max="33" width="5.7109375" style="0" customWidth="1"/>
  </cols>
  <sheetData>
    <row r="1" spans="1:33" ht="192.75" customHeight="1" thickTop="1">
      <c r="A1" s="7" t="s">
        <v>0</v>
      </c>
      <c r="B1" s="14" t="s">
        <v>1</v>
      </c>
      <c r="C1" s="15"/>
      <c r="D1" s="8" t="s">
        <v>2</v>
      </c>
      <c r="E1" s="9" t="s">
        <v>34</v>
      </c>
      <c r="F1" s="10" t="s">
        <v>35</v>
      </c>
      <c r="G1" s="10" t="s">
        <v>36</v>
      </c>
      <c r="H1" s="10" t="s">
        <v>37</v>
      </c>
      <c r="I1" s="18" t="s">
        <v>3</v>
      </c>
      <c r="J1" s="9" t="s">
        <v>38</v>
      </c>
      <c r="K1" s="9" t="s">
        <v>39</v>
      </c>
      <c r="L1" s="9" t="s">
        <v>40</v>
      </c>
      <c r="M1" s="9" t="s">
        <v>9</v>
      </c>
      <c r="N1" s="9" t="s">
        <v>41</v>
      </c>
      <c r="O1" s="9" t="s">
        <v>42</v>
      </c>
      <c r="P1" s="9" t="s">
        <v>43</v>
      </c>
      <c r="Q1" s="9" t="s">
        <v>44</v>
      </c>
      <c r="R1" s="9" t="s">
        <v>45</v>
      </c>
      <c r="S1" s="9" t="s">
        <v>10</v>
      </c>
      <c r="T1" s="9" t="s">
        <v>46</v>
      </c>
      <c r="U1" s="9" t="s">
        <v>61</v>
      </c>
      <c r="V1" s="9" t="s">
        <v>47</v>
      </c>
      <c r="W1" s="9" t="s">
        <v>48</v>
      </c>
      <c r="X1" s="9" t="s">
        <v>62</v>
      </c>
      <c r="Y1" s="9" t="s">
        <v>49</v>
      </c>
      <c r="Z1" s="9" t="s">
        <v>50</v>
      </c>
      <c r="AA1" s="9" t="s">
        <v>51</v>
      </c>
      <c r="AB1" s="9" t="s">
        <v>57</v>
      </c>
      <c r="AC1" s="9" t="s">
        <v>58</v>
      </c>
      <c r="AD1" s="9" t="s">
        <v>59</v>
      </c>
      <c r="AE1" s="9" t="s">
        <v>60</v>
      </c>
      <c r="AF1" s="9" t="s">
        <v>52</v>
      </c>
      <c r="AG1" s="9" t="s">
        <v>53</v>
      </c>
    </row>
    <row r="2" spans="1:34" ht="15">
      <c r="A2" s="1" t="s">
        <v>19</v>
      </c>
      <c r="B2" s="1"/>
      <c r="C2" s="16" t="s">
        <v>6</v>
      </c>
      <c r="D2" s="6">
        <f aca="true" t="shared" si="0" ref="D2:D19">SUM(E2:AG2)</f>
        <v>208</v>
      </c>
      <c r="E2" s="48">
        <v>16</v>
      </c>
      <c r="F2" s="48">
        <v>16</v>
      </c>
      <c r="G2" s="48">
        <v>16</v>
      </c>
      <c r="H2" s="48">
        <v>16</v>
      </c>
      <c r="I2" s="48">
        <v>8</v>
      </c>
      <c r="J2" s="4"/>
      <c r="K2" s="4"/>
      <c r="L2" s="17"/>
      <c r="M2" s="17"/>
      <c r="N2" s="17"/>
      <c r="O2" s="17"/>
      <c r="P2" s="17"/>
      <c r="Q2" s="17"/>
      <c r="R2" s="17"/>
      <c r="S2" s="17"/>
      <c r="T2" s="17"/>
      <c r="U2" s="17"/>
      <c r="V2" s="45">
        <v>52</v>
      </c>
      <c r="W2" s="45">
        <v>52</v>
      </c>
      <c r="X2" s="4"/>
      <c r="Y2" s="17"/>
      <c r="Z2" s="17"/>
      <c r="AA2" s="17"/>
      <c r="AB2" s="17"/>
      <c r="AC2" s="17"/>
      <c r="AD2" s="17"/>
      <c r="AE2" s="17"/>
      <c r="AF2" s="44">
        <v>16</v>
      </c>
      <c r="AG2" s="44">
        <v>16</v>
      </c>
      <c r="AH2">
        <v>1</v>
      </c>
    </row>
    <row r="3" spans="1:34" ht="15">
      <c r="A3" s="1" t="s">
        <v>20</v>
      </c>
      <c r="B3" s="1"/>
      <c r="C3" s="16" t="s">
        <v>5</v>
      </c>
      <c r="D3" s="6">
        <f t="shared" si="0"/>
        <v>96</v>
      </c>
      <c r="E3" s="48">
        <v>16</v>
      </c>
      <c r="F3" s="48">
        <v>16</v>
      </c>
      <c r="G3" s="4"/>
      <c r="H3" s="48">
        <v>16</v>
      </c>
      <c r="I3" s="4"/>
      <c r="J3" s="4"/>
      <c r="K3" s="4"/>
      <c r="L3" s="4"/>
      <c r="M3" s="17"/>
      <c r="N3" s="47">
        <v>16</v>
      </c>
      <c r="O3" s="17"/>
      <c r="P3" s="17"/>
      <c r="Q3" s="17"/>
      <c r="R3" s="17"/>
      <c r="S3" s="17"/>
      <c r="T3" s="17"/>
      <c r="U3" s="17"/>
      <c r="V3" s="17"/>
      <c r="W3" s="4"/>
      <c r="X3" s="4"/>
      <c r="Y3" s="17"/>
      <c r="Z3" s="17"/>
      <c r="AA3" s="17"/>
      <c r="AB3" s="17"/>
      <c r="AC3" s="17"/>
      <c r="AD3" s="17"/>
      <c r="AE3" s="17"/>
      <c r="AF3" s="44">
        <v>16</v>
      </c>
      <c r="AG3" s="44">
        <v>16</v>
      </c>
      <c r="AH3">
        <v>2</v>
      </c>
    </row>
    <row r="4" spans="1:34" ht="15">
      <c r="A4" s="1" t="s">
        <v>21</v>
      </c>
      <c r="B4" s="1"/>
      <c r="C4" s="16" t="s">
        <v>5</v>
      </c>
      <c r="D4" s="6">
        <f t="shared" si="0"/>
        <v>232</v>
      </c>
      <c r="E4" s="48">
        <v>16</v>
      </c>
      <c r="F4" s="48">
        <v>16</v>
      </c>
      <c r="G4" s="4"/>
      <c r="H4" s="48">
        <v>16</v>
      </c>
      <c r="I4" s="4"/>
      <c r="J4" s="4"/>
      <c r="K4" s="4"/>
      <c r="L4" s="47">
        <v>16</v>
      </c>
      <c r="M4" s="17"/>
      <c r="N4" s="17"/>
      <c r="O4" s="17"/>
      <c r="P4" s="17"/>
      <c r="Q4" s="47">
        <v>16</v>
      </c>
      <c r="R4" s="17"/>
      <c r="S4" s="17"/>
      <c r="T4" s="47">
        <v>16</v>
      </c>
      <c r="U4" s="4"/>
      <c r="V4" s="45">
        <v>52</v>
      </c>
      <c r="W4" s="45">
        <v>52</v>
      </c>
      <c r="X4" s="4"/>
      <c r="Y4" s="17"/>
      <c r="Z4" s="17"/>
      <c r="AA4" s="17"/>
      <c r="AB4" s="17"/>
      <c r="AC4" s="17"/>
      <c r="AD4" s="17"/>
      <c r="AE4" s="17"/>
      <c r="AF4" s="44">
        <v>16</v>
      </c>
      <c r="AG4" s="44">
        <v>16</v>
      </c>
      <c r="AH4">
        <v>3</v>
      </c>
    </row>
    <row r="5" spans="1:34" ht="15">
      <c r="A5" s="49" t="s">
        <v>22</v>
      </c>
      <c r="B5" s="1"/>
      <c r="C5" s="16" t="s">
        <v>5</v>
      </c>
      <c r="D5" s="6">
        <f t="shared" si="0"/>
        <v>216</v>
      </c>
      <c r="E5" s="48">
        <v>16</v>
      </c>
      <c r="F5" s="48">
        <v>16</v>
      </c>
      <c r="G5" s="4"/>
      <c r="H5" s="48">
        <v>16</v>
      </c>
      <c r="I5" s="4"/>
      <c r="J5" s="4"/>
      <c r="K5" s="4"/>
      <c r="L5" s="47">
        <v>16</v>
      </c>
      <c r="M5" s="4"/>
      <c r="N5" s="47">
        <v>16</v>
      </c>
      <c r="O5" s="4"/>
      <c r="P5" s="4"/>
      <c r="Q5" s="4"/>
      <c r="R5" s="4"/>
      <c r="S5" s="4"/>
      <c r="T5" s="4"/>
      <c r="U5" s="4"/>
      <c r="V5" s="45">
        <v>52</v>
      </c>
      <c r="W5" s="45">
        <v>52</v>
      </c>
      <c r="X5" s="4"/>
      <c r="Y5" s="4"/>
      <c r="Z5" s="4"/>
      <c r="AA5" s="4"/>
      <c r="AB5" s="4"/>
      <c r="AC5" s="4"/>
      <c r="AD5" s="4"/>
      <c r="AE5" s="4"/>
      <c r="AF5" s="44">
        <v>16</v>
      </c>
      <c r="AG5" s="44">
        <v>16</v>
      </c>
      <c r="AH5">
        <v>4</v>
      </c>
    </row>
    <row r="6" spans="1:34" ht="15">
      <c r="A6" s="1" t="s">
        <v>23</v>
      </c>
      <c r="B6" s="1"/>
      <c r="C6" s="16" t="s">
        <v>5</v>
      </c>
      <c r="D6" s="6">
        <f t="shared" si="0"/>
        <v>232</v>
      </c>
      <c r="E6" s="48">
        <v>16</v>
      </c>
      <c r="F6" s="48">
        <v>16</v>
      </c>
      <c r="G6" s="4"/>
      <c r="H6" s="48">
        <v>16</v>
      </c>
      <c r="I6" s="4"/>
      <c r="J6" s="4"/>
      <c r="K6" s="4"/>
      <c r="L6" s="4"/>
      <c r="M6" s="47">
        <v>16</v>
      </c>
      <c r="N6" s="47">
        <v>16</v>
      </c>
      <c r="O6" s="4"/>
      <c r="P6" s="4"/>
      <c r="Q6" s="4"/>
      <c r="R6" s="4"/>
      <c r="S6" s="47">
        <v>16</v>
      </c>
      <c r="T6" s="4"/>
      <c r="U6" s="4"/>
      <c r="V6" s="45">
        <v>52</v>
      </c>
      <c r="W6" s="45">
        <v>52</v>
      </c>
      <c r="X6" s="4"/>
      <c r="Y6" s="4"/>
      <c r="Z6" s="4"/>
      <c r="AA6" s="4"/>
      <c r="AB6" s="4"/>
      <c r="AC6" s="4"/>
      <c r="AD6" s="4"/>
      <c r="AE6" s="4"/>
      <c r="AF6" s="44">
        <v>16</v>
      </c>
      <c r="AG6" s="44">
        <v>16</v>
      </c>
      <c r="AH6">
        <v>5</v>
      </c>
    </row>
    <row r="7" spans="1:34" ht="15">
      <c r="A7" s="1" t="s">
        <v>24</v>
      </c>
      <c r="B7" s="1"/>
      <c r="C7" s="16" t="s">
        <v>6</v>
      </c>
      <c r="D7" s="6">
        <f t="shared" si="0"/>
        <v>156</v>
      </c>
      <c r="E7" s="48">
        <v>16</v>
      </c>
      <c r="F7" s="48">
        <v>16</v>
      </c>
      <c r="G7" s="4"/>
      <c r="H7" s="48">
        <v>16</v>
      </c>
      <c r="I7" s="48">
        <v>8</v>
      </c>
      <c r="J7" s="4"/>
      <c r="K7" s="4"/>
      <c r="L7" s="4"/>
      <c r="M7" s="28"/>
      <c r="N7" s="47">
        <v>16</v>
      </c>
      <c r="O7" s="17"/>
      <c r="P7" s="17"/>
      <c r="Q7" s="17"/>
      <c r="R7" s="17"/>
      <c r="S7" s="17"/>
      <c r="T7" s="17"/>
      <c r="U7" s="17"/>
      <c r="V7" s="17"/>
      <c r="W7" s="45">
        <v>52</v>
      </c>
      <c r="X7" s="4"/>
      <c r="Y7" s="17"/>
      <c r="Z7" s="17"/>
      <c r="AA7" s="17"/>
      <c r="AB7" s="17"/>
      <c r="AC7" s="17"/>
      <c r="AD7" s="17"/>
      <c r="AE7" s="17"/>
      <c r="AF7" s="44">
        <v>16</v>
      </c>
      <c r="AG7" s="44">
        <v>16</v>
      </c>
      <c r="AH7">
        <v>6</v>
      </c>
    </row>
    <row r="8" spans="1:34" ht="15">
      <c r="A8" s="1" t="s">
        <v>25</v>
      </c>
      <c r="B8" s="1"/>
      <c r="C8" s="16" t="s">
        <v>6</v>
      </c>
      <c r="D8" s="6">
        <f t="shared" si="0"/>
        <v>164</v>
      </c>
      <c r="E8" s="48">
        <v>16</v>
      </c>
      <c r="F8" s="48">
        <v>16</v>
      </c>
      <c r="G8" s="4"/>
      <c r="H8" s="48">
        <v>16</v>
      </c>
      <c r="I8" s="48">
        <v>8</v>
      </c>
      <c r="J8" s="4"/>
      <c r="K8" s="4"/>
      <c r="L8" s="28"/>
      <c r="M8" s="28"/>
      <c r="N8" s="47">
        <v>16</v>
      </c>
      <c r="O8" s="17"/>
      <c r="P8" s="17"/>
      <c r="Q8" s="17"/>
      <c r="R8" s="17"/>
      <c r="S8" s="17"/>
      <c r="T8" s="17"/>
      <c r="U8" s="17"/>
      <c r="V8" s="45">
        <v>52</v>
      </c>
      <c r="W8" s="4"/>
      <c r="X8" s="4"/>
      <c r="Y8" s="46">
        <v>8</v>
      </c>
      <c r="Z8" s="17"/>
      <c r="AA8" s="17"/>
      <c r="AB8" s="17"/>
      <c r="AC8" s="17"/>
      <c r="AD8" s="17"/>
      <c r="AE8" s="17"/>
      <c r="AF8" s="44">
        <v>16</v>
      </c>
      <c r="AG8" s="44">
        <v>16</v>
      </c>
      <c r="AH8">
        <v>7</v>
      </c>
    </row>
    <row r="9" spans="1:34" ht="15">
      <c r="A9" s="1" t="s">
        <v>26</v>
      </c>
      <c r="B9" s="1"/>
      <c r="C9" s="16" t="s">
        <v>5</v>
      </c>
      <c r="D9" s="6">
        <f t="shared" si="0"/>
        <v>156</v>
      </c>
      <c r="E9" s="48">
        <v>16</v>
      </c>
      <c r="F9" s="48">
        <v>16</v>
      </c>
      <c r="G9" s="4"/>
      <c r="H9" s="48">
        <v>16</v>
      </c>
      <c r="I9" s="48">
        <v>8</v>
      </c>
      <c r="J9" s="4"/>
      <c r="K9" s="4"/>
      <c r="L9" s="4"/>
      <c r="M9" s="28"/>
      <c r="N9" s="47">
        <v>16</v>
      </c>
      <c r="O9" s="17"/>
      <c r="P9" s="17"/>
      <c r="Q9" s="17"/>
      <c r="R9" s="17"/>
      <c r="S9" s="17"/>
      <c r="T9" s="17"/>
      <c r="U9" s="17"/>
      <c r="V9" s="45">
        <v>52</v>
      </c>
      <c r="W9" s="4"/>
      <c r="X9" s="4"/>
      <c r="Y9" s="17"/>
      <c r="Z9" s="17"/>
      <c r="AA9" s="17"/>
      <c r="AB9" s="17"/>
      <c r="AC9" s="17"/>
      <c r="AD9" s="17"/>
      <c r="AE9" s="17"/>
      <c r="AF9" s="44">
        <v>16</v>
      </c>
      <c r="AG9" s="44">
        <v>16</v>
      </c>
      <c r="AH9">
        <v>8</v>
      </c>
    </row>
    <row r="10" spans="1:34" ht="15">
      <c r="A10" s="1" t="s">
        <v>27</v>
      </c>
      <c r="B10" s="1"/>
      <c r="C10" s="16" t="s">
        <v>6</v>
      </c>
      <c r="D10" s="6">
        <f t="shared" si="0"/>
        <v>224</v>
      </c>
      <c r="E10" s="48">
        <v>16</v>
      </c>
      <c r="F10" s="48">
        <v>16</v>
      </c>
      <c r="G10" s="4"/>
      <c r="H10" s="48">
        <v>16</v>
      </c>
      <c r="I10" s="48">
        <v>8</v>
      </c>
      <c r="J10" s="47">
        <v>16</v>
      </c>
      <c r="K10" s="4"/>
      <c r="L10" s="4"/>
      <c r="M10" s="28"/>
      <c r="N10" s="47">
        <v>16</v>
      </c>
      <c r="O10" s="17"/>
      <c r="P10" s="17"/>
      <c r="Q10" s="17"/>
      <c r="R10" s="17"/>
      <c r="S10" s="17"/>
      <c r="T10" s="17"/>
      <c r="U10" s="17"/>
      <c r="V10" s="45">
        <v>52</v>
      </c>
      <c r="W10" s="45">
        <v>52</v>
      </c>
      <c r="X10" s="4"/>
      <c r="Y10" s="17"/>
      <c r="Z10" s="17"/>
      <c r="AA10" s="17"/>
      <c r="AB10" s="17"/>
      <c r="AC10" s="17"/>
      <c r="AD10" s="17"/>
      <c r="AE10" s="17"/>
      <c r="AF10" s="44">
        <v>16</v>
      </c>
      <c r="AG10" s="44">
        <v>16</v>
      </c>
      <c r="AH10">
        <v>9</v>
      </c>
    </row>
    <row r="11" spans="1:34" ht="15">
      <c r="A11" s="1" t="s">
        <v>28</v>
      </c>
      <c r="B11" s="1"/>
      <c r="C11" s="16" t="s">
        <v>6</v>
      </c>
      <c r="D11" s="6">
        <f t="shared" si="0"/>
        <v>218</v>
      </c>
      <c r="E11" s="4"/>
      <c r="F11" s="4"/>
      <c r="G11" s="17"/>
      <c r="H11" s="4"/>
      <c r="I11" s="4"/>
      <c r="J11" s="4"/>
      <c r="K11" s="47">
        <v>16</v>
      </c>
      <c r="L11" s="28"/>
      <c r="M11" s="47">
        <v>16</v>
      </c>
      <c r="N11" s="4"/>
      <c r="O11" s="4"/>
      <c r="P11" s="47">
        <v>16</v>
      </c>
      <c r="Q11" s="4"/>
      <c r="R11" s="47">
        <v>16</v>
      </c>
      <c r="S11" s="4"/>
      <c r="T11" s="4"/>
      <c r="U11" s="57">
        <v>18</v>
      </c>
      <c r="V11" s="45">
        <v>52</v>
      </c>
      <c r="W11" s="4"/>
      <c r="X11" s="45">
        <v>52</v>
      </c>
      <c r="Y11" s="4"/>
      <c r="Z11" s="4"/>
      <c r="AA11" s="4"/>
      <c r="AB11" s="4"/>
      <c r="AC11" s="4"/>
      <c r="AD11" s="4"/>
      <c r="AE11" s="4"/>
      <c r="AF11" s="44">
        <v>16</v>
      </c>
      <c r="AG11" s="44">
        <v>16</v>
      </c>
      <c r="AH11">
        <v>10</v>
      </c>
    </row>
    <row r="12" spans="1:34" ht="15">
      <c r="A12" s="1" t="s">
        <v>29</v>
      </c>
      <c r="B12" s="1"/>
      <c r="C12" s="16" t="s">
        <v>8</v>
      </c>
      <c r="D12" s="6">
        <f t="shared" si="0"/>
        <v>364</v>
      </c>
      <c r="E12" s="4"/>
      <c r="F12" s="4"/>
      <c r="G12" s="17"/>
      <c r="H12" s="4"/>
      <c r="I12" s="4"/>
      <c r="J12" s="47">
        <v>16</v>
      </c>
      <c r="K12" s="47">
        <v>16</v>
      </c>
      <c r="L12" s="47">
        <v>16</v>
      </c>
      <c r="M12" s="28"/>
      <c r="N12" s="47">
        <v>16</v>
      </c>
      <c r="O12" s="4"/>
      <c r="P12" s="4"/>
      <c r="Q12" s="4"/>
      <c r="R12" s="4"/>
      <c r="S12" s="4"/>
      <c r="T12" s="4"/>
      <c r="U12" s="4"/>
      <c r="V12" s="4"/>
      <c r="W12" s="45">
        <v>52</v>
      </c>
      <c r="X12" s="4"/>
      <c r="Y12" s="4"/>
      <c r="Z12" s="43">
        <v>160</v>
      </c>
      <c r="AA12" s="4"/>
      <c r="AB12" s="4"/>
      <c r="AC12" s="4"/>
      <c r="AD12" s="43">
        <v>32</v>
      </c>
      <c r="AE12" s="43">
        <v>24</v>
      </c>
      <c r="AF12" s="44">
        <v>16</v>
      </c>
      <c r="AG12" s="44">
        <v>16</v>
      </c>
      <c r="AH12">
        <v>11</v>
      </c>
    </row>
    <row r="13" spans="1:34" ht="15">
      <c r="A13" s="1" t="s">
        <v>30</v>
      </c>
      <c r="B13" s="1"/>
      <c r="C13" s="16" t="s">
        <v>8</v>
      </c>
      <c r="D13" s="6">
        <f t="shared" si="0"/>
        <v>364</v>
      </c>
      <c r="E13" s="4"/>
      <c r="F13" s="4"/>
      <c r="G13" s="17"/>
      <c r="H13" s="4"/>
      <c r="I13" s="4"/>
      <c r="J13" s="47">
        <v>16</v>
      </c>
      <c r="K13" s="47">
        <v>16</v>
      </c>
      <c r="L13" s="47">
        <v>16</v>
      </c>
      <c r="M13" s="28"/>
      <c r="N13" s="47">
        <v>16</v>
      </c>
      <c r="O13" s="4"/>
      <c r="P13" s="4"/>
      <c r="Q13" s="4"/>
      <c r="R13" s="4"/>
      <c r="S13" s="4"/>
      <c r="T13" s="4"/>
      <c r="U13" s="4"/>
      <c r="V13" s="4"/>
      <c r="W13" s="45">
        <v>52</v>
      </c>
      <c r="X13" s="4"/>
      <c r="Y13" s="4"/>
      <c r="Z13" s="43">
        <v>160</v>
      </c>
      <c r="AA13" s="4"/>
      <c r="AB13" s="4"/>
      <c r="AC13" s="4"/>
      <c r="AD13" s="43">
        <v>32</v>
      </c>
      <c r="AE13" s="43">
        <v>24</v>
      </c>
      <c r="AF13" s="44">
        <v>16</v>
      </c>
      <c r="AG13" s="44">
        <v>16</v>
      </c>
      <c r="AH13">
        <v>12</v>
      </c>
    </row>
    <row r="14" spans="1:34" ht="15">
      <c r="A14" s="1" t="s">
        <v>31</v>
      </c>
      <c r="B14" s="1"/>
      <c r="C14" s="16" t="s">
        <v>8</v>
      </c>
      <c r="D14" s="6">
        <f t="shared" si="0"/>
        <v>364</v>
      </c>
      <c r="E14" s="4"/>
      <c r="F14" s="17"/>
      <c r="G14" s="17"/>
      <c r="H14" s="4"/>
      <c r="I14" s="4"/>
      <c r="J14" s="47">
        <v>16</v>
      </c>
      <c r="K14" s="47">
        <v>16</v>
      </c>
      <c r="L14" s="47">
        <v>16</v>
      </c>
      <c r="M14" s="28"/>
      <c r="N14" s="47">
        <v>16</v>
      </c>
      <c r="O14" s="17"/>
      <c r="P14" s="17"/>
      <c r="Q14" s="4"/>
      <c r="R14" s="17"/>
      <c r="S14" s="17"/>
      <c r="T14" s="17"/>
      <c r="U14" s="17"/>
      <c r="V14" s="17"/>
      <c r="W14" s="45">
        <v>52</v>
      </c>
      <c r="X14" s="4"/>
      <c r="Y14" s="17"/>
      <c r="Z14" s="43">
        <v>160</v>
      </c>
      <c r="AA14" s="17"/>
      <c r="AB14" s="17"/>
      <c r="AC14" s="17"/>
      <c r="AD14" s="56">
        <v>32</v>
      </c>
      <c r="AE14" s="56">
        <v>24</v>
      </c>
      <c r="AF14" s="44">
        <v>16</v>
      </c>
      <c r="AG14" s="44">
        <v>16</v>
      </c>
      <c r="AH14">
        <v>13</v>
      </c>
    </row>
    <row r="15" spans="1:34" s="25" customFormat="1" ht="15">
      <c r="A15" s="1" t="s">
        <v>32</v>
      </c>
      <c r="B15" s="1"/>
      <c r="C15" s="16" t="s">
        <v>8</v>
      </c>
      <c r="D15" s="6">
        <f t="shared" si="0"/>
        <v>364</v>
      </c>
      <c r="E15" s="17"/>
      <c r="F15" s="4"/>
      <c r="G15" s="17"/>
      <c r="H15" s="17"/>
      <c r="I15" s="17"/>
      <c r="J15" s="47">
        <v>16</v>
      </c>
      <c r="K15" s="47">
        <v>16</v>
      </c>
      <c r="L15" s="47">
        <v>16</v>
      </c>
      <c r="M15" s="4"/>
      <c r="N15" s="47">
        <v>16</v>
      </c>
      <c r="O15" s="4"/>
      <c r="P15" s="4"/>
      <c r="Q15" s="4"/>
      <c r="R15" s="4"/>
      <c r="S15" s="4"/>
      <c r="T15" s="4"/>
      <c r="U15" s="4"/>
      <c r="V15" s="4"/>
      <c r="W15" s="45">
        <v>52</v>
      </c>
      <c r="X15" s="4"/>
      <c r="Y15" s="4"/>
      <c r="Z15" s="43">
        <v>160</v>
      </c>
      <c r="AA15" s="4"/>
      <c r="AB15" s="4"/>
      <c r="AC15" s="4"/>
      <c r="AD15" s="43">
        <v>32</v>
      </c>
      <c r="AE15" s="43">
        <v>24</v>
      </c>
      <c r="AF15" s="44">
        <v>16</v>
      </c>
      <c r="AG15" s="44">
        <v>16</v>
      </c>
      <c r="AH15">
        <v>14</v>
      </c>
    </row>
    <row r="16" spans="1:34" s="25" customFormat="1" ht="15">
      <c r="A16" s="1" t="s">
        <v>54</v>
      </c>
      <c r="B16" s="1"/>
      <c r="C16" s="16" t="s">
        <v>8</v>
      </c>
      <c r="D16" s="6">
        <f t="shared" si="0"/>
        <v>407</v>
      </c>
      <c r="E16" s="17"/>
      <c r="F16" s="4"/>
      <c r="G16" s="17"/>
      <c r="H16" s="17"/>
      <c r="I16" s="17"/>
      <c r="J16" s="47">
        <v>16</v>
      </c>
      <c r="K16" s="4"/>
      <c r="L16" s="47">
        <v>16</v>
      </c>
      <c r="M16" s="4"/>
      <c r="N16" s="47">
        <v>16</v>
      </c>
      <c r="O16" s="4"/>
      <c r="P16" s="4"/>
      <c r="Q16" s="4"/>
      <c r="R16" s="4"/>
      <c r="S16" s="4"/>
      <c r="T16" s="4"/>
      <c r="U16" s="4"/>
      <c r="V16" s="4"/>
      <c r="W16" s="45">
        <v>52</v>
      </c>
      <c r="X16" s="4"/>
      <c r="Y16" s="4"/>
      <c r="Z16" s="43">
        <v>160</v>
      </c>
      <c r="AA16" s="4"/>
      <c r="AB16" s="43">
        <v>59</v>
      </c>
      <c r="AC16" s="4"/>
      <c r="AD16" s="43">
        <v>32</v>
      </c>
      <c r="AE16" s="43">
        <v>24</v>
      </c>
      <c r="AF16" s="44">
        <v>16</v>
      </c>
      <c r="AG16" s="44">
        <v>16</v>
      </c>
      <c r="AH16">
        <v>15</v>
      </c>
    </row>
    <row r="17" spans="1:34" ht="15">
      <c r="A17" s="1" t="s">
        <v>33</v>
      </c>
      <c r="B17" s="1"/>
      <c r="C17" s="16" t="s">
        <v>4</v>
      </c>
      <c r="D17" s="6">
        <f t="shared" si="0"/>
        <v>419</v>
      </c>
      <c r="E17" s="17"/>
      <c r="F17" s="4"/>
      <c r="G17" s="17"/>
      <c r="H17" s="17"/>
      <c r="I17" s="17"/>
      <c r="J17" s="4"/>
      <c r="K17" s="4"/>
      <c r="L17" s="4"/>
      <c r="M17" s="4"/>
      <c r="N17" s="47">
        <v>16</v>
      </c>
      <c r="O17" s="47">
        <v>16</v>
      </c>
      <c r="P17" s="4"/>
      <c r="Q17" s="47">
        <v>16</v>
      </c>
      <c r="R17" s="4"/>
      <c r="S17" s="47">
        <v>16</v>
      </c>
      <c r="T17" s="4"/>
      <c r="U17" s="4"/>
      <c r="V17" s="45">
        <v>52</v>
      </c>
      <c r="W17" s="45">
        <v>52</v>
      </c>
      <c r="X17" s="4"/>
      <c r="Y17" s="4"/>
      <c r="Z17" s="43">
        <v>160</v>
      </c>
      <c r="AA17" s="4"/>
      <c r="AB17" s="43">
        <v>59</v>
      </c>
      <c r="AC17" s="4"/>
      <c r="AD17" s="4"/>
      <c r="AE17" s="4"/>
      <c r="AF17" s="44">
        <v>16</v>
      </c>
      <c r="AG17" s="44">
        <v>16</v>
      </c>
      <c r="AH17">
        <v>16</v>
      </c>
    </row>
    <row r="18" spans="1:34" ht="15">
      <c r="A18" s="1" t="s">
        <v>55</v>
      </c>
      <c r="B18" s="1"/>
      <c r="C18" s="16" t="s">
        <v>7</v>
      </c>
      <c r="D18" s="6">
        <f t="shared" si="0"/>
        <v>131</v>
      </c>
      <c r="E18" s="17"/>
      <c r="F18" s="4"/>
      <c r="G18" s="17"/>
      <c r="H18" s="17"/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3">
        <v>40</v>
      </c>
      <c r="AB18" s="43">
        <v>59</v>
      </c>
      <c r="AC18" s="4"/>
      <c r="AD18" s="4"/>
      <c r="AE18" s="4"/>
      <c r="AF18" s="44">
        <v>16</v>
      </c>
      <c r="AG18" s="44">
        <v>16</v>
      </c>
      <c r="AH18">
        <v>17</v>
      </c>
    </row>
    <row r="19" spans="1:34" s="25" customFormat="1" ht="15">
      <c r="A19" s="1" t="s">
        <v>56</v>
      </c>
      <c r="B19" s="1"/>
      <c r="C19" s="16" t="s">
        <v>7</v>
      </c>
      <c r="D19" s="6">
        <f t="shared" si="0"/>
        <v>171</v>
      </c>
      <c r="E19" s="17"/>
      <c r="F19" s="4"/>
      <c r="G19" s="17"/>
      <c r="H19" s="17"/>
      <c r="I19" s="1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3">
        <v>40</v>
      </c>
      <c r="AB19" s="43">
        <v>59</v>
      </c>
      <c r="AC19" s="43">
        <v>40</v>
      </c>
      <c r="AD19" s="4"/>
      <c r="AE19" s="4"/>
      <c r="AF19" s="44">
        <v>16</v>
      </c>
      <c r="AG19" s="44">
        <v>16</v>
      </c>
      <c r="AH19">
        <v>18</v>
      </c>
    </row>
    <row r="20" spans="1:33" ht="15">
      <c r="A20" s="1"/>
      <c r="B20" s="1"/>
      <c r="C20" s="16"/>
      <c r="D20" s="6"/>
      <c r="E20" s="17"/>
      <c r="F20" s="4"/>
      <c r="G20" s="17"/>
      <c r="H20" s="17"/>
      <c r="I20" s="1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4" s="25" customFormat="1" ht="15">
      <c r="A21" s="1"/>
      <c r="B21" s="1"/>
      <c r="C21" s="16"/>
      <c r="D21" s="6"/>
      <c r="E21" s="17"/>
      <c r="F21" s="4"/>
      <c r="G21" s="17"/>
      <c r="H21" s="17"/>
      <c r="I21" s="1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/>
    </row>
    <row r="22" spans="1:33" ht="15">
      <c r="A22" s="1"/>
      <c r="B22" s="1"/>
      <c r="C22" s="16"/>
      <c r="D22" s="6"/>
      <c r="E22" s="3"/>
      <c r="F22" s="4"/>
      <c r="G22" s="17"/>
      <c r="H22" s="17"/>
      <c r="I22" s="17"/>
      <c r="J22" s="4"/>
      <c r="K22" s="4"/>
      <c r="L22" s="17"/>
      <c r="M22" s="17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5">
      <c r="A23" s="20"/>
      <c r="B23" s="20"/>
      <c r="C23" s="21"/>
      <c r="D23" s="22"/>
      <c r="E23" s="23"/>
      <c r="F23" s="24"/>
      <c r="G23" s="23"/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s="25" customFormat="1" ht="15">
      <c r="A24" s="20"/>
      <c r="B24" s="20"/>
      <c r="C24" s="21"/>
      <c r="D24" s="22"/>
      <c r="E24" s="23"/>
      <c r="F24" s="24"/>
      <c r="G24" s="23"/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ht="15">
      <c r="A25" s="20"/>
      <c r="B25" s="20"/>
      <c r="C25" s="21"/>
      <c r="D25" s="22"/>
      <c r="E25" s="23"/>
      <c r="F25" s="24"/>
      <c r="G25" s="23"/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25" customFormat="1" ht="15">
      <c r="A26" s="20"/>
      <c r="B26" s="20"/>
      <c r="C26" s="21"/>
      <c r="D26" s="22"/>
      <c r="E26" s="23"/>
      <c r="F26" s="24"/>
      <c r="G26" s="23"/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15">
      <c r="A27" s="20"/>
      <c r="B27" s="20"/>
      <c r="C27" s="21"/>
      <c r="D27" s="22"/>
      <c r="E27" s="23"/>
      <c r="F27" s="24"/>
      <c r="G27" s="23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ht="15">
      <c r="A28" s="1"/>
      <c r="B28" s="1"/>
      <c r="C28" s="16"/>
      <c r="D28" s="6"/>
      <c r="E28" s="17"/>
      <c r="F28" s="4"/>
      <c r="G28" s="17"/>
      <c r="H28" s="17"/>
      <c r="I28" s="17"/>
      <c r="J28" s="17"/>
      <c r="K28" s="17"/>
      <c r="L28" s="17"/>
      <c r="M28" s="17"/>
      <c r="N28" s="4"/>
      <c r="O28" s="4"/>
      <c r="P28" s="4"/>
      <c r="Q28" s="24"/>
      <c r="R28" s="4"/>
      <c r="S28" s="4"/>
      <c r="T28" s="4"/>
      <c r="U28" s="4"/>
      <c r="V28" s="4"/>
      <c r="W28" s="4"/>
      <c r="X28" s="4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15">
      <c r="A29" s="1"/>
      <c r="B29" s="1"/>
      <c r="C29" s="16"/>
      <c r="D29" s="6"/>
      <c r="E29" s="17"/>
      <c r="F29" s="4"/>
      <c r="G29" s="4"/>
      <c r="H29" s="17"/>
      <c r="I29" s="17"/>
      <c r="J29" s="17"/>
      <c r="K29" s="17"/>
      <c r="L29" s="17"/>
      <c r="M29" s="17"/>
      <c r="N29" s="4"/>
      <c r="O29" s="4"/>
      <c r="P29" s="4"/>
      <c r="Q29" s="24"/>
      <c r="R29" s="4"/>
      <c r="S29" s="4"/>
      <c r="T29" s="4"/>
      <c r="U29" s="4"/>
      <c r="V29" s="4"/>
      <c r="W29" s="4"/>
      <c r="X29" s="4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15">
      <c r="A30" s="1"/>
      <c r="B30" s="1"/>
      <c r="C30" s="16"/>
      <c r="D30" s="6"/>
      <c r="E30" s="17"/>
      <c r="F30" s="4"/>
      <c r="G30" s="4"/>
      <c r="H30" s="17"/>
      <c r="I30" s="17"/>
      <c r="J30" s="17"/>
      <c r="K30" s="17"/>
      <c r="L30" s="17"/>
      <c r="M30" s="17"/>
      <c r="N30" s="4"/>
      <c r="O30" s="4"/>
      <c r="P30" s="4"/>
      <c r="Q30" s="24"/>
      <c r="R30" s="4"/>
      <c r="S30" s="4"/>
      <c r="T30" s="4"/>
      <c r="U30" s="4"/>
      <c r="V30" s="4"/>
      <c r="W30" s="4"/>
      <c r="X30" s="4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ht="15">
      <c r="A31" s="1"/>
      <c r="B31" s="1"/>
      <c r="C31" s="16"/>
      <c r="D31" s="6"/>
      <c r="E31" s="17"/>
      <c r="F31" s="4"/>
      <c r="G31" s="4"/>
      <c r="H31" s="17"/>
      <c r="I31" s="17"/>
      <c r="J31" s="4"/>
      <c r="K31" s="4"/>
      <c r="L31" s="17"/>
      <c r="M31" s="17"/>
      <c r="N31" s="4"/>
      <c r="O31" s="4"/>
      <c r="P31" s="4"/>
      <c r="Q31" s="24"/>
      <c r="R31" s="4"/>
      <c r="S31" s="4"/>
      <c r="T31" s="4"/>
      <c r="U31" s="4"/>
      <c r="V31" s="4"/>
      <c r="W31" s="4"/>
      <c r="X31" s="4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ht="15">
      <c r="A32" s="1"/>
      <c r="B32" s="1"/>
      <c r="C32" s="16"/>
      <c r="D32" s="6"/>
      <c r="E32" s="17"/>
      <c r="F32" s="17"/>
      <c r="G32" s="17"/>
      <c r="H32" s="17"/>
      <c r="I32" s="17"/>
      <c r="J32" s="17"/>
      <c r="K32" s="17"/>
      <c r="L32" s="17"/>
      <c r="M32" s="17"/>
      <c r="N32" s="4"/>
      <c r="O32" s="4"/>
      <c r="P32" s="4"/>
      <c r="Q32" s="24"/>
      <c r="R32" s="4"/>
      <c r="S32" s="4"/>
      <c r="T32" s="4"/>
      <c r="U32" s="4"/>
      <c r="V32" s="4"/>
      <c r="W32" s="4"/>
      <c r="X32" s="4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ht="15">
      <c r="A33" s="1"/>
      <c r="B33" s="1"/>
      <c r="C33" s="16"/>
      <c r="D33" s="6"/>
      <c r="E33" s="17"/>
      <c r="F33" s="17"/>
      <c r="G33" s="17"/>
      <c r="H33" s="17"/>
      <c r="I33" s="17"/>
      <c r="J33" s="17"/>
      <c r="K33" s="17"/>
      <c r="L33" s="17"/>
      <c r="M33" s="17"/>
      <c r="N33" s="4"/>
      <c r="O33" s="4"/>
      <c r="P33" s="4"/>
      <c r="Q33" s="24"/>
      <c r="R33" s="4"/>
      <c r="S33" s="4"/>
      <c r="T33" s="4"/>
      <c r="U33" s="4"/>
      <c r="V33" s="4"/>
      <c r="W33" s="4"/>
      <c r="X33" s="4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15">
      <c r="A34" s="1"/>
      <c r="B34" s="1"/>
      <c r="C34" s="16"/>
      <c r="D34" s="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ht="15">
      <c r="A35" s="1"/>
      <c r="B35" s="1"/>
      <c r="C35" s="16"/>
      <c r="D35" s="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ht="15">
      <c r="A36" s="1"/>
      <c r="B36" s="1"/>
      <c r="C36" s="16"/>
      <c r="D36" s="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ht="15">
      <c r="A37" s="1"/>
      <c r="B37" s="1"/>
      <c r="C37" s="16"/>
      <c r="D37" s="6"/>
      <c r="E37" s="2"/>
      <c r="F37" s="2"/>
      <c r="G37" s="2"/>
      <c r="H37" s="2"/>
      <c r="I37" s="2"/>
      <c r="J37" s="2"/>
      <c r="K37" s="2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ht="15">
      <c r="A38" s="1"/>
      <c r="B38" s="1"/>
      <c r="C38" s="16"/>
      <c r="D38" s="6"/>
      <c r="E38" s="2"/>
      <c r="F38" s="2"/>
      <c r="G38" s="2"/>
      <c r="H38" s="2"/>
      <c r="I38" s="2"/>
      <c r="J38" s="2"/>
      <c r="K38" s="2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4"/>
      <c r="Z38" s="17"/>
      <c r="AA38" s="17"/>
      <c r="AB38" s="17"/>
      <c r="AC38" s="17"/>
      <c r="AD38" s="17"/>
      <c r="AE38" s="17"/>
      <c r="AF38" s="17"/>
      <c r="AG38" s="17"/>
    </row>
    <row r="39" spans="1:33" ht="15">
      <c r="A39" s="1"/>
      <c r="B39" s="1"/>
      <c r="C39" s="16"/>
      <c r="D39" s="6"/>
      <c r="E39" s="2"/>
      <c r="F39" s="2"/>
      <c r="G39" s="2"/>
      <c r="H39" s="2"/>
      <c r="I39" s="2"/>
      <c r="J39" s="2"/>
      <c r="K39" s="2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ht="15">
      <c r="A40" s="1"/>
      <c r="B40" s="1"/>
      <c r="C40" s="16"/>
      <c r="D40" s="6"/>
      <c r="E40" s="2"/>
      <c r="F40" s="2"/>
      <c r="G40" s="2"/>
      <c r="H40" s="2"/>
      <c r="I40" s="2"/>
      <c r="J40" s="2"/>
      <c r="K40" s="2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">
      <c r="A41" s="1"/>
      <c r="B41" s="1"/>
      <c r="C41" s="16"/>
      <c r="D41" s="6"/>
      <c r="E41" s="2"/>
      <c r="F41" s="2"/>
      <c r="G41" s="2"/>
      <c r="H41" s="2"/>
      <c r="I41" s="2"/>
      <c r="J41" s="2"/>
      <c r="K41" s="2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">
      <c r="A42" s="1"/>
      <c r="B42" s="1"/>
      <c r="C42" s="16"/>
      <c r="D42" s="6"/>
      <c r="E42" s="2"/>
      <c r="F42" s="2"/>
      <c r="G42" s="2"/>
      <c r="H42" s="2"/>
      <c r="I42" s="2"/>
      <c r="J42" s="2"/>
      <c r="K42" s="2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">
      <c r="A43" s="1"/>
      <c r="B43" s="1"/>
      <c r="C43" s="16"/>
      <c r="D43" s="6"/>
      <c r="E43" s="2"/>
      <c r="F43" s="2"/>
      <c r="G43" s="2"/>
      <c r="H43" s="2"/>
      <c r="I43" s="2"/>
      <c r="J43" s="2"/>
      <c r="K43" s="2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">
      <c r="A44" s="1"/>
      <c r="B44" s="1"/>
      <c r="C44" s="16"/>
      <c r="D44" s="6"/>
      <c r="E44" s="2"/>
      <c r="F44" s="2"/>
      <c r="G44" s="2"/>
      <c r="H44" s="2"/>
      <c r="I44" s="2"/>
      <c r="J44" s="2"/>
      <c r="K44" s="2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">
      <c r="A45" s="1"/>
      <c r="B45" s="1"/>
      <c r="C45" s="16"/>
      <c r="D45" s="6"/>
      <c r="E45" s="2"/>
      <c r="F45" s="2"/>
      <c r="G45" s="2"/>
      <c r="H45" s="2"/>
      <c r="I45" s="2"/>
      <c r="J45" s="2"/>
      <c r="K45" s="2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">
      <c r="A46" s="1"/>
      <c r="B46" s="1"/>
      <c r="C46" s="16"/>
      <c r="D46" s="6"/>
      <c r="E46" s="2"/>
      <c r="F46" s="2"/>
      <c r="G46" s="2"/>
      <c r="H46" s="2"/>
      <c r="I46" s="2"/>
      <c r="J46" s="2"/>
      <c r="K46" s="2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">
      <c r="A47" s="1"/>
      <c r="B47" s="1"/>
      <c r="C47" s="16"/>
      <c r="D47" s="6"/>
      <c r="E47" s="2"/>
      <c r="F47" s="2"/>
      <c r="G47" s="2"/>
      <c r="H47" s="2"/>
      <c r="I47" s="2"/>
      <c r="J47" s="2"/>
      <c r="K47" s="2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">
      <c r="A48" s="1"/>
      <c r="B48" s="1"/>
      <c r="C48" s="16"/>
      <c r="D48" s="6"/>
      <c r="E48" s="2"/>
      <c r="F48" s="2"/>
      <c r="G48" s="2"/>
      <c r="H48" s="2"/>
      <c r="I48" s="2"/>
      <c r="J48" s="2"/>
      <c r="K48" s="2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">
      <c r="A49" s="1"/>
      <c r="B49" s="1"/>
      <c r="C49" s="16"/>
      <c r="D49" s="6"/>
      <c r="E49" s="2"/>
      <c r="F49" s="2"/>
      <c r="G49" s="2"/>
      <c r="H49" s="2"/>
      <c r="I49" s="2"/>
      <c r="J49" s="2"/>
      <c r="K49" s="2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4"/>
      <c r="Z49" s="4"/>
      <c r="AA49" s="4"/>
      <c r="AB49" s="4"/>
      <c r="AC49" s="4"/>
      <c r="AD49" s="4"/>
      <c r="AE49" s="4"/>
      <c r="AF49" s="4"/>
      <c r="AG49" s="4"/>
    </row>
    <row r="51" spans="1:33" ht="15">
      <c r="A51" s="12"/>
      <c r="B51" s="12"/>
      <c r="C51" s="12"/>
      <c r="D51" s="27">
        <f>SUM(D2:D18)</f>
        <v>4315</v>
      </c>
      <c r="E51" s="12">
        <f>E53/16</f>
        <v>9</v>
      </c>
      <c r="F51" s="12">
        <f>F53/16</f>
        <v>9</v>
      </c>
      <c r="G51" s="12">
        <f>G53/16</f>
        <v>1</v>
      </c>
      <c r="H51" s="12">
        <f>H53/16</f>
        <v>9</v>
      </c>
      <c r="I51" s="12">
        <f>I53/8</f>
        <v>5</v>
      </c>
      <c r="J51" s="12">
        <f aca="true" t="shared" si="1" ref="J51:T51">J53/16</f>
        <v>6</v>
      </c>
      <c r="K51" s="12">
        <f t="shared" si="1"/>
        <v>5</v>
      </c>
      <c r="L51" s="12">
        <f t="shared" si="1"/>
        <v>7</v>
      </c>
      <c r="M51" s="12">
        <f t="shared" si="1"/>
        <v>2</v>
      </c>
      <c r="N51" s="12">
        <f t="shared" si="1"/>
        <v>13</v>
      </c>
      <c r="O51" s="12">
        <f t="shared" si="1"/>
        <v>1</v>
      </c>
      <c r="P51" s="12">
        <f t="shared" si="1"/>
        <v>1</v>
      </c>
      <c r="Q51" s="12">
        <f t="shared" si="1"/>
        <v>2</v>
      </c>
      <c r="R51" s="12">
        <f t="shared" si="1"/>
        <v>1</v>
      </c>
      <c r="S51" s="13">
        <f t="shared" si="1"/>
        <v>2</v>
      </c>
      <c r="T51" s="13">
        <f t="shared" si="1"/>
        <v>1</v>
      </c>
      <c r="U51" s="13">
        <f>U53/18</f>
        <v>1</v>
      </c>
      <c r="V51" s="13">
        <f>V53/52</f>
        <v>9</v>
      </c>
      <c r="W51" s="13">
        <f>W53/52</f>
        <v>12</v>
      </c>
      <c r="X51" s="13">
        <f>X53/52</f>
        <v>1</v>
      </c>
      <c r="Y51" s="13">
        <f>Y53/8</f>
        <v>1</v>
      </c>
      <c r="Z51" s="13">
        <f>Z53/160</f>
        <v>6</v>
      </c>
      <c r="AA51" s="13">
        <f>AA53/40</f>
        <v>2</v>
      </c>
      <c r="AB51" s="13">
        <f>AB53/59</f>
        <v>4</v>
      </c>
      <c r="AC51" s="13">
        <f>AC53/40</f>
        <v>1</v>
      </c>
      <c r="AD51" s="13">
        <f>AD53/32</f>
        <v>5</v>
      </c>
      <c r="AE51" s="13">
        <f>AE53/24</f>
        <v>5</v>
      </c>
      <c r="AF51" s="13">
        <f>AF53/16</f>
        <v>16</v>
      </c>
      <c r="AG51" s="13">
        <f>AG53/16</f>
        <v>16</v>
      </c>
    </row>
    <row r="53" spans="1:33" ht="15">
      <c r="A53" s="13" t="s">
        <v>11</v>
      </c>
      <c r="B53" s="13"/>
      <c r="C53" s="13"/>
      <c r="D53" s="13"/>
      <c r="E53" s="12">
        <f aca="true" t="shared" si="2" ref="E53:AA53">SUM(E1:E49)</f>
        <v>144</v>
      </c>
      <c r="F53" s="12">
        <f t="shared" si="2"/>
        <v>144</v>
      </c>
      <c r="G53" s="12">
        <f t="shared" si="2"/>
        <v>16</v>
      </c>
      <c r="H53" s="12">
        <f t="shared" si="2"/>
        <v>144</v>
      </c>
      <c r="I53" s="12">
        <f t="shared" si="2"/>
        <v>40</v>
      </c>
      <c r="J53" s="12">
        <f t="shared" si="2"/>
        <v>96</v>
      </c>
      <c r="K53" s="12">
        <f t="shared" si="2"/>
        <v>80</v>
      </c>
      <c r="L53" s="12">
        <f t="shared" si="2"/>
        <v>112</v>
      </c>
      <c r="M53" s="12">
        <f t="shared" si="2"/>
        <v>32</v>
      </c>
      <c r="N53" s="12">
        <f t="shared" si="2"/>
        <v>208</v>
      </c>
      <c r="O53" s="12">
        <f t="shared" si="2"/>
        <v>16</v>
      </c>
      <c r="P53" s="12">
        <f t="shared" si="2"/>
        <v>16</v>
      </c>
      <c r="Q53" s="12">
        <f t="shared" si="2"/>
        <v>32</v>
      </c>
      <c r="R53" s="12">
        <f t="shared" si="2"/>
        <v>16</v>
      </c>
      <c r="S53" s="12">
        <f t="shared" si="2"/>
        <v>32</v>
      </c>
      <c r="T53" s="12">
        <f t="shared" si="2"/>
        <v>16</v>
      </c>
      <c r="U53" s="13">
        <f>SUM(U11)</f>
        <v>18</v>
      </c>
      <c r="V53" s="12">
        <f t="shared" si="2"/>
        <v>468</v>
      </c>
      <c r="W53" s="12">
        <f t="shared" si="2"/>
        <v>624</v>
      </c>
      <c r="X53" s="13">
        <f>SUM(X11)</f>
        <v>52</v>
      </c>
      <c r="Y53" s="12">
        <f t="shared" si="2"/>
        <v>8</v>
      </c>
      <c r="Z53" s="12">
        <f t="shared" si="2"/>
        <v>960</v>
      </c>
      <c r="AA53" s="12">
        <f t="shared" si="2"/>
        <v>80</v>
      </c>
      <c r="AB53" s="13">
        <f>SUM(AB16:AB19)</f>
        <v>236</v>
      </c>
      <c r="AC53" s="12">
        <f>SUM(AC19)</f>
        <v>40</v>
      </c>
      <c r="AD53" s="12">
        <f>SUM(AD12:AD16)</f>
        <v>160</v>
      </c>
      <c r="AE53" s="12">
        <f>SUM(AE12:AE16)</f>
        <v>120</v>
      </c>
      <c r="AF53" s="13">
        <f>SUM(AF2:AF17)</f>
        <v>256</v>
      </c>
      <c r="AG53" s="13">
        <f>SUM(AG2:AG17)</f>
        <v>256</v>
      </c>
    </row>
    <row r="57" spans="1:3" ht="15">
      <c r="A57" s="50">
        <f>SUM(E2:I10)</f>
        <v>488</v>
      </c>
      <c r="B57" s="19">
        <v>9</v>
      </c>
      <c r="C57" s="50">
        <v>1</v>
      </c>
    </row>
    <row r="58" spans="1:3" ht="15">
      <c r="A58" s="51">
        <f>SUM(J2:U17)</f>
        <v>674</v>
      </c>
      <c r="B58" s="11">
        <v>15</v>
      </c>
      <c r="C58" s="51">
        <v>2</v>
      </c>
    </row>
    <row r="59" spans="1:5" ht="15">
      <c r="A59" s="52">
        <f>SUM(V2:X17)</f>
        <v>1144</v>
      </c>
      <c r="B59" s="11">
        <v>15</v>
      </c>
      <c r="C59" s="52">
        <v>3</v>
      </c>
      <c r="E59" s="5"/>
    </row>
    <row r="60" spans="1:5" ht="15">
      <c r="A60" s="53">
        <v>8</v>
      </c>
      <c r="B60" s="11">
        <v>1</v>
      </c>
      <c r="C60" s="53">
        <v>5</v>
      </c>
      <c r="E60" s="5"/>
    </row>
    <row r="61" spans="1:3" ht="15">
      <c r="A61" s="54">
        <f>SUM(Z11:AE19)</f>
        <v>1596</v>
      </c>
      <c r="B61" s="11">
        <v>8</v>
      </c>
      <c r="C61" s="54">
        <v>6</v>
      </c>
    </row>
    <row r="62" spans="1:3" ht="15">
      <c r="A62" s="55">
        <f>SUM(AF2:AG19)</f>
        <v>576</v>
      </c>
      <c r="B62" s="26">
        <v>18</v>
      </c>
      <c r="C62" s="55">
        <v>7</v>
      </c>
    </row>
    <row r="63" ht="15">
      <c r="B63" s="26"/>
    </row>
    <row r="65" spans="1:33" ht="21">
      <c r="A65" s="29" t="s">
        <v>18</v>
      </c>
      <c r="B65" s="30"/>
      <c r="C65" s="30"/>
      <c r="D65" s="31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ht="18.75">
      <c r="A66" s="32" t="s">
        <v>12</v>
      </c>
      <c r="B66" s="33"/>
      <c r="C66" s="33"/>
      <c r="D66" s="33"/>
      <c r="E66" s="34">
        <v>144</v>
      </c>
      <c r="F66" s="34">
        <v>144</v>
      </c>
      <c r="G66" s="34">
        <v>16</v>
      </c>
      <c r="H66" s="34">
        <v>144</v>
      </c>
      <c r="I66" s="34">
        <v>40</v>
      </c>
      <c r="J66" s="34">
        <v>96</v>
      </c>
      <c r="K66" s="34">
        <v>80</v>
      </c>
      <c r="L66" s="34">
        <v>112</v>
      </c>
      <c r="M66" s="34">
        <v>32</v>
      </c>
      <c r="N66" s="34">
        <v>208</v>
      </c>
      <c r="O66" s="34">
        <v>16</v>
      </c>
      <c r="P66" s="34">
        <v>16</v>
      </c>
      <c r="Q66" s="34">
        <v>32</v>
      </c>
      <c r="R66" s="34">
        <v>16</v>
      </c>
      <c r="S66" s="34">
        <v>32</v>
      </c>
      <c r="T66" s="34">
        <v>16</v>
      </c>
      <c r="U66" s="34">
        <v>18</v>
      </c>
      <c r="V66" s="34">
        <v>468</v>
      </c>
      <c r="W66" s="34">
        <v>624</v>
      </c>
      <c r="X66" s="34">
        <v>52</v>
      </c>
      <c r="Y66" s="34">
        <v>8</v>
      </c>
      <c r="Z66" s="34">
        <v>960</v>
      </c>
      <c r="AA66" s="34">
        <v>80</v>
      </c>
      <c r="AB66" s="34">
        <v>236</v>
      </c>
      <c r="AC66" s="34">
        <v>40</v>
      </c>
      <c r="AD66" s="34">
        <v>160</v>
      </c>
      <c r="AE66" s="34">
        <v>120</v>
      </c>
      <c r="AF66" s="34">
        <v>256</v>
      </c>
      <c r="AG66" s="34">
        <v>256</v>
      </c>
    </row>
    <row r="67" spans="1:33" ht="18.75">
      <c r="A67" s="35" t="s">
        <v>14</v>
      </c>
      <c r="B67" s="36"/>
      <c r="C67" s="36"/>
      <c r="D67" s="36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</row>
    <row r="68" spans="1:33" ht="18.75">
      <c r="A68" s="37" t="s">
        <v>13</v>
      </c>
      <c r="B68" s="38"/>
      <c r="C68" s="38"/>
      <c r="D68" s="38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</row>
    <row r="70" spans="1:3" ht="18.75">
      <c r="A70" s="32" t="s">
        <v>17</v>
      </c>
      <c r="B70" s="39"/>
      <c r="C70" s="40"/>
    </row>
    <row r="71" spans="1:3" ht="18.75">
      <c r="A71" s="35" t="s">
        <v>15</v>
      </c>
      <c r="B71" s="41"/>
      <c r="C71" s="40"/>
    </row>
    <row r="72" spans="1:3" ht="18.75">
      <c r="A72" s="37" t="s">
        <v>16</v>
      </c>
      <c r="B72" s="42"/>
      <c r="C72" s="40"/>
    </row>
    <row r="75" spans="1:6" ht="15">
      <c r="A75" s="12"/>
      <c r="B75" s="12"/>
      <c r="C75" s="12"/>
      <c r="D75" s="13"/>
      <c r="E75" s="12"/>
      <c r="F75" s="12"/>
    </row>
    <row r="76" spans="1:6" ht="15">
      <c r="A76" s="12"/>
      <c r="B76" s="12"/>
      <c r="C76" s="12"/>
      <c r="D76" s="13"/>
      <c r="E76" s="12"/>
      <c r="F76" s="12"/>
    </row>
    <row r="77" spans="1:6" ht="15">
      <c r="A77" s="12"/>
      <c r="B77" s="12"/>
      <c r="C77" s="12"/>
      <c r="D77" s="13"/>
      <c r="E77" s="12"/>
      <c r="F77" s="12"/>
    </row>
    <row r="78" spans="1:6" ht="15">
      <c r="A78" s="12"/>
      <c r="B78" s="12"/>
      <c r="C78" s="12"/>
      <c r="D78" s="13"/>
      <c r="E78" s="12"/>
      <c r="F78" s="12"/>
    </row>
    <row r="79" spans="1:6" ht="15">
      <c r="A79" s="12"/>
      <c r="B79" s="12"/>
      <c r="C79" s="12"/>
      <c r="D79" s="13"/>
      <c r="E79" s="12"/>
      <c r="F79" s="12"/>
    </row>
    <row r="80" spans="1:6" ht="15">
      <c r="A80" s="12"/>
      <c r="B80" s="12"/>
      <c r="C80" s="12"/>
      <c r="D80" s="13"/>
      <c r="E80" s="12"/>
      <c r="F80" s="12"/>
    </row>
    <row r="81" spans="1:6" ht="15">
      <c r="A81" s="12"/>
      <c r="B81" s="12"/>
      <c r="C81" s="12"/>
      <c r="D81" s="13"/>
      <c r="E81" s="12"/>
      <c r="F81" s="12"/>
    </row>
    <row r="82" spans="1:6" ht="15">
      <c r="A82" s="12"/>
      <c r="B82" s="12"/>
      <c r="C82" s="12"/>
      <c r="D82" s="13"/>
      <c r="E82" s="12"/>
      <c r="F82" s="12"/>
    </row>
    <row r="83" spans="1:6" ht="15">
      <c r="A83" s="12"/>
      <c r="B83" s="12"/>
      <c r="C83" s="12"/>
      <c r="D83" s="13"/>
      <c r="E83" s="12"/>
      <c r="F83" s="12"/>
    </row>
  </sheetData>
  <sheetProtection/>
  <autoFilter ref="A1:AA49">
    <sortState ref="A2:AA83">
      <sortCondition sortBy="value" ref="C2:C83"/>
    </sortState>
  </autoFilter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Poncová</dc:creator>
  <cp:keywords/>
  <dc:description/>
  <cp:lastModifiedBy>Tereza Tauvinklová</cp:lastModifiedBy>
  <cp:lastPrinted>2017-06-15T13:07:11Z</cp:lastPrinted>
  <dcterms:created xsi:type="dcterms:W3CDTF">2016-06-14T13:20:47Z</dcterms:created>
  <dcterms:modified xsi:type="dcterms:W3CDTF">2017-06-16T12:10:05Z</dcterms:modified>
  <cp:category/>
  <cp:version/>
  <cp:contentType/>
  <cp:contentStatus/>
</cp:coreProperties>
</file>