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10005" windowWidth="10005" xWindow="120" yWindow="135"/>
  </bookViews>
  <sheets>
    <sheet name="mzdy_platy" r:id="rId1" sheetId="1"/>
    <sheet name="ceny" r:id="rId2" sheetId="2"/>
  </sheets>
  <calcPr calcId="145621"/>
</workbook>
</file>

<file path=xl/calcChain.xml><?xml version="1.0" encoding="utf-8"?>
<calcChain xmlns="http://schemas.openxmlformats.org/spreadsheetml/2006/main">
  <c i="2" l="1" r="C11"/>
  <c i="2" l="1" r="C15"/>
  <c i="2" l="1" r="C10"/>
  <c i="2" r="C12"/>
  <c i="2" r="C13"/>
  <c i="2" r="C14"/>
  <c i="2" r="C16"/>
  <c i="2" r="C17"/>
  <c i="2" r="C18"/>
  <c i="2" r="C19"/>
  <c i="2" r="C20"/>
  <c i="2" r="C21"/>
  <c i="2" r="C22"/>
  <c i="2" r="C23"/>
  <c i="2" r="C24"/>
  <c i="2" r="C25"/>
  <c i="2" r="C26"/>
  <c i="2" r="C27"/>
  <c i="2" r="C28"/>
  <c i="2" r="C29"/>
  <c i="2" r="C30"/>
  <c i="2" r="C31"/>
  <c i="2" r="C9"/>
  <c i="1" l="1" r="I11"/>
  <c i="1" l="1" r="I14"/>
  <c i="1" r="J14"/>
  <c i="1" r="E14"/>
  <c i="1" r="F14"/>
  <c i="1" r="I10"/>
  <c i="1" r="J10"/>
  <c i="1" r="E10"/>
  <c i="1" r="F10"/>
  <c i="1" r="I13"/>
  <c i="1" r="J13"/>
  <c i="1" r="E13"/>
  <c i="1" r="F13"/>
  <c i="1" r="I12"/>
  <c i="1" r="J12"/>
  <c i="1" r="E12"/>
  <c i="1" r="F12"/>
  <c i="1" r="J11"/>
  <c i="1" r="F11"/>
  <c i="1" r="E11"/>
</calcChain>
</file>

<file path=xl/sharedStrings.xml><?xml version="1.0" encoding="utf-8"?>
<sst xmlns="http://schemas.openxmlformats.org/spreadsheetml/2006/main" count="88" uniqueCount="83">
  <si>
    <t xml:space="preserve">Pracovní pozice
</t>
  </si>
  <si>
    <t xml:space="preserve">Obsah pozice
</t>
  </si>
  <si>
    <t xml:space="preserve">Hrubá měsíční mzda/plat (Kč)
</t>
  </si>
  <si>
    <r>
      <t xml:space="preserve">Hrubá měsíční mzda/plat
vč. zákonných odvodů (Kč) - </t>
    </r>
    <r>
      <rPr>
        <b/>
        <sz val="10"/>
        <color indexed="8"/>
        <rFont val="Arial"/>
        <family val="1"/>
        <charset val="204"/>
      </rPr>
      <t xml:space="preserve">uváděno v rozpočtu projektu
</t>
    </r>
  </si>
  <si>
    <r>
      <t>Hrubá hodinová mzda/ plat/</t>
    </r>
    <r>
      <rPr>
        <b/>
        <sz val="10"/>
        <color indexed="8"/>
        <rFont val="Arial"/>
        <family val="1"/>
        <charset val="204"/>
      </rPr>
      <t xml:space="preserve">odměna DPP (Kč/hod)
</t>
    </r>
  </si>
  <si>
    <r>
      <t>Hrubá hodinová
mzda/plat/</t>
    </r>
    <r>
      <rPr>
        <b/>
        <sz val="10"/>
        <color indexed="8"/>
        <rFont val="Arial"/>
        <family val="1"/>
        <charset val="204"/>
      </rPr>
      <t xml:space="preserve">odměna DPČ vč. zákonných odvodů (Kč/hod)
</t>
    </r>
  </si>
  <si>
    <t xml:space="preserve">dolní
</t>
  </si>
  <si>
    <t xml:space="preserve">horní
</t>
  </si>
  <si>
    <t xml:space="preserve">dolní hranice
</t>
  </si>
  <si>
    <t xml:space="preserve">horní hranice
</t>
  </si>
  <si>
    <t xml:space="preserve">Manažer/ka,
koordinátor/ka projektu
</t>
  </si>
  <si>
    <t xml:space="preserve">projektový manažer, finanční manažer, ekonom projektu, vedoucí projektového týmu, vedoucí projektu, koordinátor
</t>
  </si>
  <si>
    <t xml:space="preserve">Administrativní
asistent/ka
</t>
  </si>
  <si>
    <t xml:space="preserve">administrativní asistent,
administrativní pracovník
</t>
  </si>
  <si>
    <t xml:space="preserve">Odborný/á asistent/ka
</t>
  </si>
  <si>
    <t xml:space="preserve">odborný asistent
</t>
  </si>
  <si>
    <t xml:space="preserve">Sociální pracovníci
</t>
  </si>
  <si>
    <t xml:space="preserve">Duševní a tvůrčí
pracovníci
</t>
  </si>
  <si>
    <t xml:space="preserve">expert, metodik, supervizor,
tlumočník, překladatel, lektor, psycholog, programátor, poradce, konzultant, právník apod.
</t>
  </si>
  <si>
    <t>Poznámky</t>
  </si>
  <si>
    <t>Obvyklé mzdy/platy jsou aplikovány zejména na pracovní smlouvy, dohody o pracovní činnosti a dohody o provedení práce</t>
  </si>
  <si>
    <t>Pro stanovení mzdy/platu ostatních, zde neuvedených pracovních pozic, doporučujeme použít Informační systém o průměrném výdělku (ISPV - je dostupný na stránkách www.mpsv.cz)</t>
  </si>
  <si>
    <t>KZAM = Klasifikace zaměstnání podle ČSÚ, uvedeny jsou příklady skupin</t>
  </si>
  <si>
    <r>
      <t xml:space="preserve">Mzdy/platy vyšší než doporučená horní hranice jsou možné v opodstatněných a odůvodněných případech, které je nutné popsat v projektové žádosti (zdůvodnění by mělo být primárně založeno na údajích pro konkrétní pracovní pozici dle KZAM v ISPV jako hodnota pro 9. decil). Podklady a dokumenty použité pro zdůvodnění vyšší mzdy/platu než doporučená horní hranice </t>
    </r>
    <r>
      <rPr>
        <b/>
        <sz val="10"/>
        <color indexed="8"/>
        <rFont val="Arial"/>
        <family val="2"/>
      </rPr>
      <t>mohou být ověřeny v rámci ex-ante kontroly</t>
    </r>
  </si>
  <si>
    <t>Obvyklé mzdy/platy pro Operační program Lidské zdroje a zaměstnanost</t>
  </si>
  <si>
    <t xml:space="preserve">Položka zařízení/nábytku
</t>
  </si>
  <si>
    <t xml:space="preserve">Cena bez
DPH
</t>
  </si>
  <si>
    <t xml:space="preserve">Cena s
DPH
</t>
  </si>
  <si>
    <t xml:space="preserve">Parametry*/Poznámky
</t>
  </si>
  <si>
    <t xml:space="preserve">Kancelářský balík
</t>
  </si>
  <si>
    <t xml:space="preserve">Mobilní telefon
</t>
  </si>
  <si>
    <t xml:space="preserve">Běžná tiskárna pro 1 PC
</t>
  </si>
  <si>
    <t xml:space="preserve">Skener
</t>
  </si>
  <si>
    <t xml:space="preserve">optické rozlišení 2400 x 4800 dpi
</t>
  </si>
  <si>
    <t xml:space="preserve">Multifunkční zařízení pro standardní využití
</t>
  </si>
  <si>
    <t xml:space="preserve">Multifunkční zařízení pro intenzivní využití
</t>
  </si>
  <si>
    <t xml:space="preserve">Kompaktní přenosný
dataprojektor
</t>
  </si>
  <si>
    <t xml:space="preserve">Stacionární dataprojektor
</t>
  </si>
  <si>
    <t>Projekční plátno</t>
  </si>
  <si>
    <t xml:space="preserve">velikost 200 x 200 cm, mobilní - stativové
</t>
  </si>
  <si>
    <t>Flipchart</t>
  </si>
  <si>
    <t>stativový, magnetický, popisovatelný</t>
  </si>
  <si>
    <t xml:space="preserve">Digitální fotoaparát
</t>
  </si>
  <si>
    <t xml:space="preserve">Digitální videokamera
</t>
  </si>
  <si>
    <t>CD přehrávač</t>
  </si>
  <si>
    <t xml:space="preserve">USB Disk
</t>
  </si>
  <si>
    <t>Externí Disk</t>
  </si>
  <si>
    <t>Diktafon</t>
  </si>
  <si>
    <t xml:space="preserve">Židle kancelářská
</t>
  </si>
  <si>
    <t xml:space="preserve">otočná s kolečky, včetně opěrek
</t>
  </si>
  <si>
    <t xml:space="preserve">Židle učebna
</t>
  </si>
  <si>
    <t xml:space="preserve">Stůl pracovní kancelářský
</t>
  </si>
  <si>
    <t xml:space="preserve">pracovní místo pro 1 osobu
</t>
  </si>
  <si>
    <t xml:space="preserve">Stůl učebna
</t>
  </si>
  <si>
    <t xml:space="preserve">pracovní stůl pro 2 osoby
</t>
  </si>
  <si>
    <t>* jedná se o typické charakteristiky, kterých lze běžně dosáhnout za uvedenou cenu, konkrétní zařízení a vybavení může vykazovat v daném cenovém limitu odlišné charakteristiky</t>
  </si>
  <si>
    <r>
      <t xml:space="preserve">Ceny vyšší než výše uvedené hodnoty jsou možné v opodstatněných a odůvodněných případech, které je nutné popsat v projektové žádosti. </t>
    </r>
    <r>
      <rPr>
        <b/>
        <sz val="10"/>
        <rFont val="Arial"/>
        <family val="2"/>
      </rPr>
      <t>Podklady a dokumenty</t>
    </r>
    <r>
      <rPr>
        <sz val="10"/>
        <rFont val="Arial"/>
        <family val="2"/>
      </rPr>
      <t xml:space="preserve"> použité pro zdůvodnění vyšší ceny jednotky zařízení, </t>
    </r>
    <r>
      <rPr>
        <b/>
        <sz val="10"/>
        <rFont val="Arial"/>
        <family val="2"/>
      </rPr>
      <t>vybavení</t>
    </r>
    <r>
      <rPr>
        <sz val="10"/>
        <rFont val="Arial"/>
        <family val="2"/>
      </rPr>
      <t xml:space="preserve"> nebo nábytku </t>
    </r>
    <r>
      <rPr>
        <b/>
        <sz val="10"/>
        <rFont val="Arial"/>
        <family val="2"/>
      </rPr>
      <t xml:space="preserve">mohou být ověřeny v rámci ex-ante kontroly. </t>
    </r>
  </si>
  <si>
    <t xml:space="preserve">Obvyklé ceny zařízení a vybavení v OP LZZ </t>
  </si>
  <si>
    <t xml:space="preserve">MS Office 2010 (Pro podnikatele) - obsahuje Word, Excel, Powerpoint, Outlook, One Note (OEM - PKC verze)
</t>
  </si>
  <si>
    <t xml:space="preserve">telefonování, SMS, MMS, bluetooth, datový přenos***
</t>
  </si>
  <si>
    <t>přenosný radiomagnetofon, CD mechanika, podpora CD, CD-R, CD-RW, MP3, usb vstup</t>
  </si>
  <si>
    <t>(platné od 1. 7. 2013)</t>
  </si>
  <si>
    <t>** je možno zvolit jakýkoliv vhodný operační systém, jeho cena je však již zahrnuta v obvyklé ceně PC/notebooku</t>
  </si>
  <si>
    <t xml:space="preserve">750 GB HDD, 4 GB RAM, grafická karta (vlastní), optická mechanika DVD±RW, LCD 21,5",
klávesnice, myš, operační systém**
</t>
  </si>
  <si>
    <t xml:space="preserve">500 GB HDD, 4 GB RAM, grafická karta (vlastní), optická mechanika DVD±RW, myš, operační systém**
</t>
  </si>
  <si>
    <t xml:space="preserve">určeno pro přípravu podkladů pro cílovou skupinu ve velkém rozsahu; barevná laserová tiskárna, skener, kopírka, rozlišení tisku 1 200 x 600, automatický duplex, síťové připojení na více PC, rychlost 30 str/min
</t>
  </si>
  <si>
    <t xml:space="preserve">rozlišení cca 12 až 14 MPx, zoom 8x až 12x, optický stabilizátor
</t>
  </si>
  <si>
    <t xml:space="preserve">senzor 2,5 Mpx, optický zoom 27x, záznam na DVD/HDD/flash, stabilizátor obrazu
</t>
  </si>
  <si>
    <t xml:space="preserve">kapacita 8 GB
</t>
  </si>
  <si>
    <t>kapacita 1 000 GB</t>
  </si>
  <si>
    <t>paměť 2 - 6 GB, USB slot, podpora MP3/WMA/AAC/WAV</t>
  </si>
  <si>
    <t xml:space="preserve">sociální pracovník, terénní
pracovník, terapeut
</t>
  </si>
  <si>
    <t>Obvyklé mzdy/platy vycházejí z údajů za 4. čtvrtletí roku 2012 Informačního systému o průměrném výdělku (ISPV) a obvyklých mezd/platů v rámci projektů dosud předložených v OP LZZ.</t>
  </si>
  <si>
    <t xml:space="preserve">určeno pro běžné kancelářské použití a přípravu podkladů pro cílovou skupinu v menším rozsahu; barevná laserová tiskárna, skener, kopírka, rozlišení tisku 1200 x 600, automatický duplex, rychlost 20 str/min
</t>
  </si>
  <si>
    <t xml:space="preserve">určeno pro přenášení, menší místnosti a skupiny; rozlišení XGA (1 024 x 768), jas 2500 ANSI lm, kontrast
3 000:1
</t>
  </si>
  <si>
    <t xml:space="preserve">určeno pro větší místnosti bez zatemnění, větší skupiny osob, převážně pro stacionární použití; rozlišení
XGA (1 024 x 768), jas 3 500 ANSI lm, kontrast 3000:1
</t>
  </si>
  <si>
    <t>*** foto modul a MP3 přehrávač či jakékoliv další funkce, které neslouží k základní komunikaci, nezdůvodňují vyšší cenu</t>
  </si>
  <si>
    <t>1,2 GHz, displej dotykový 1280 x 800, RAM 1 GB, interní 16 GB, wifi, bluetooth, 3G modem</t>
  </si>
  <si>
    <r>
      <t>Sestava stolní PC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</si>
  <si>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Notebook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</si>
  <si>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Tablet</t>
    </r>
    <r>
      <rPr>
        <vertAlign val="superscript"/>
        <sz val="10"/>
        <color indexed="8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</si>
  <si>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</rPr>
      <t xml:space="preserve"> Způsobilý počet ks stolních PC, notebooků a tabletů pořizovaných pro realizační tým odpovídá součtu úvazků v realizačním týmu</t>
    </r>
  </si>
  <si>
    <t xml:space="preserve">černobílá/barevná laserová/inkoustová, 1200x1200 dpi, manuální duplex, rychlost cca 20 str/min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</si>
</sst>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_ ;\-#,##0\ "/>
  </numFmts>
  <fonts count="32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</font>
    <font>
      <sz val="10"/>
      <color indexed="8"/>
      <name val="Arial"/>
      <family val="1"/>
      <charset val="204"/>
    </font>
    <font>
      <b/>
      <sz val="10"/>
      <color indexed="8"/>
      <name val="Arial"/>
      <family val="1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1"/>
      <charset val="204"/>
    </font>
    <font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applyBorder="0" applyFill="0" applyNumberFormat="0" applyProtection="0" borderId="0" fillId="0" fontId="0" numFmtId="0">
      <alignment vertical="top" wrapText="1"/>
    </xf>
    <xf applyAlignment="0" applyBorder="0" applyFill="0" applyNumberFormat="0" applyProtection="0" borderId="0" fillId="0" fontId="2" numFmtId="0"/>
    <xf applyAlignment="0" applyFill="0" applyNumberFormat="0" applyProtection="0" borderId="1" fillId="0" fontId="3" numFmtId="0"/>
    <xf applyAlignment="0" applyFill="0" applyNumberFormat="0" applyProtection="0" borderId="2" fillId="0" fontId="4" numFmtId="0"/>
    <xf applyAlignment="0" applyFill="0" applyNumberFormat="0" applyProtection="0" borderId="3" fillId="0" fontId="5" numFmtId="0"/>
    <xf applyAlignment="0" applyBorder="0" applyFill="0" applyNumberFormat="0" applyProtection="0" borderId="0" fillId="0" fontId="5" numFmtId="0"/>
    <xf applyAlignment="0" applyBorder="0" applyNumberFormat="0" applyProtection="0" borderId="0" fillId="2" fontId="6" numFmtId="0"/>
    <xf applyAlignment="0" applyBorder="0" applyNumberFormat="0" applyProtection="0" borderId="0" fillId="3" fontId="7" numFmtId="0"/>
    <xf applyAlignment="0" applyBorder="0" applyNumberFormat="0" applyProtection="0" borderId="0" fillId="4" fontId="8" numFmtId="0"/>
    <xf applyAlignment="0" applyNumberFormat="0" applyProtection="0" borderId="4" fillId="5" fontId="9" numFmtId="0"/>
    <xf applyAlignment="0" applyNumberFormat="0" applyProtection="0" borderId="5" fillId="6" fontId="10" numFmtId="0"/>
    <xf applyAlignment="0" applyNumberFormat="0" applyProtection="0" borderId="4" fillId="6" fontId="11" numFmtId="0"/>
    <xf applyAlignment="0" applyFill="0" applyNumberFormat="0" applyProtection="0" borderId="6" fillId="0" fontId="12" numFmtId="0"/>
    <xf applyAlignment="0" applyNumberFormat="0" applyProtection="0" borderId="7" fillId="7" fontId="13" numFmtId="0"/>
    <xf applyAlignment="0" applyBorder="0" applyFill="0" applyNumberFormat="0" applyProtection="0" borderId="0" fillId="0" fontId="14" numFmtId="0"/>
    <xf applyAlignment="0" applyFont="0" applyNumberFormat="0" applyProtection="0" borderId="8" fillId="8" fontId="1" numFmtId="0"/>
    <xf applyAlignment="0" applyBorder="0" applyFill="0" applyNumberFormat="0" applyProtection="0" borderId="0" fillId="0" fontId="15" numFmtId="0"/>
    <xf applyAlignment="0" applyFill="0" applyNumberFormat="0" applyProtection="0" borderId="9" fillId="0" fontId="16" numFmtId="0"/>
    <xf applyAlignment="0" applyBorder="0" applyNumberFormat="0" applyProtection="0" borderId="0" fillId="9" fontId="17" numFmtId="0"/>
    <xf applyAlignment="0" applyBorder="0" applyNumberFormat="0" applyProtection="0" borderId="0" fillId="10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7" numFmtId="0"/>
    <xf applyAlignment="0" applyBorder="0" applyNumberFormat="0" applyProtection="0" borderId="0" fillId="13" fontId="17" numFmtId="0"/>
    <xf applyAlignment="0" applyBorder="0" applyNumberFormat="0" applyProtection="0" borderId="0" fillId="14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7" numFmtId="0"/>
    <xf applyAlignment="0" applyBorder="0" applyNumberFormat="0" applyProtection="0" borderId="0" fillId="17" fontId="17" numFmtId="0"/>
    <xf applyAlignment="0" applyBorder="0" applyNumberFormat="0" applyProtection="0" borderId="0" fillId="18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7" numFmtId="0"/>
    <xf applyAlignment="0" applyBorder="0" applyNumberFormat="0" applyProtection="0" borderId="0" fillId="21" fontId="17" numFmtId="0"/>
    <xf applyAlignment="0" applyBorder="0" applyNumberFormat="0" applyProtection="0" borderId="0" fillId="22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7" numFmtId="0"/>
    <xf applyAlignment="0" applyBorder="0" applyNumberFormat="0" applyProtection="0" borderId="0" fillId="25" fontId="17" numFmtId="0"/>
    <xf applyAlignment="0" applyBorder="0" applyNumberFormat="0" applyProtection="0" borderId="0" fillId="26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7" numFmtId="0"/>
    <xf applyAlignment="0" applyBorder="0" applyNumberFormat="0" applyProtection="0" borderId="0" fillId="29" fontId="17" numFmtId="0"/>
    <xf applyAlignment="0" applyBorder="0" applyNumberFormat="0" applyProtection="0" borderId="0" fillId="30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7" numFmtId="0"/>
  </cellStyleXfs>
  <cellXfs count="36">
    <xf borderId="0" fillId="0" fontId="0" numFmtId="0" xfId="0">
      <alignment vertical="top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1" numFmtId="164" xfId="0">
      <alignment horizontal="left" vertical="center" wrapText="1"/>
    </xf>
    <xf applyAlignment="1" applyBorder="1" applyFill="1" applyFont="1" applyNumberFormat="1" borderId="0" fillId="0" fontId="23" numFmtId="164" xfId="0">
      <alignment horizontal="left" vertical="top" wrapText="1"/>
    </xf>
    <xf applyAlignment="1" applyBorder="1" applyFill="1" applyFont="1" borderId="10" fillId="34" fontId="19" numFmtId="0" xfId="0">
      <alignment horizontal="left" vertical="center" wrapText="1"/>
    </xf>
    <xf applyAlignment="1" applyBorder="1" applyFill="1" applyFont="1" applyNumberFormat="1" borderId="10" fillId="34" fontId="21" numFmtId="164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5" numFmtId="165" xfId="0">
      <alignment horizontal="right" vertical="center" wrapText="1"/>
    </xf>
    <xf applyAlignment="1" applyBorder="1" applyFill="1" applyFont="1" applyNumberFormat="1" borderId="10" fillId="35" fontId="25" numFmtId="165" xfId="0">
      <alignment horizontal="right" vertical="center" wrapText="1"/>
    </xf>
    <xf applyAlignment="1" applyBorder="1" applyFill="1" applyFont="1" applyNumberFormat="1" borderId="10" fillId="34" fontId="18" numFmtId="165" xfId="0">
      <alignment horizontal="right" vertical="center" wrapText="1"/>
    </xf>
    <xf applyAlignment="1" applyBorder="1" applyFill="1" applyFont="1" applyNumberFormat="1" borderId="10" fillId="0" fontId="18" numFmtId="165" xfId="0">
      <alignment horizontal="right" vertical="center" wrapText="1"/>
    </xf>
    <xf applyAlignment="1" borderId="0" fillId="0" fontId="0" numFmtId="0" xfId="0">
      <alignment vertical="center" wrapText="1"/>
    </xf>
    <xf applyAlignment="1" applyBorder="1" applyFill="1" applyFont="1" borderId="10" fillId="33" fontId="20" numFmtId="0" xfId="0">
      <alignment vertical="center" wrapText="1"/>
    </xf>
    <xf applyAlignment="1" applyBorder="1" applyFill="1" applyFont="1" borderId="10" fillId="33" fontId="20" numFmtId="0" xfId="0">
      <alignment horizontal="center" vertical="center" wrapText="1"/>
    </xf>
    <xf applyAlignment="1" applyBorder="1" applyFill="1" applyFont="1" borderId="10" fillId="33" fontId="19" numFmtId="0" xfId="0">
      <alignment vertical="center" wrapText="1"/>
    </xf>
    <xf applyAlignment="1" applyBorder="1" applyFill="1" applyFont="1" borderId="10" fillId="36" fontId="25" numFmtId="0" xfId="0">
      <alignment vertical="center" wrapText="1"/>
    </xf>
    <xf applyAlignment="1" applyBorder="1" applyFill="1" applyFont="1" borderId="10" fillId="37" fontId="19" numFmtId="0" xfId="0">
      <alignment vertical="center" wrapText="1"/>
    </xf>
    <xf applyAlignment="1" applyBorder="1" applyFill="1" applyFont="1" borderId="10" fillId="36" fontId="19" numFmtId="0" xfId="0">
      <alignment vertical="center" wrapText="1"/>
    </xf>
    <xf applyAlignment="1" applyBorder="1" applyFill="1" applyFont="1" applyNumberFormat="1" borderId="10" fillId="0" fontId="28" numFmtId="3" xfId="0">
      <alignment horizontal="right" vertical="center" wrapText="1"/>
    </xf>
    <xf applyAlignment="1" applyBorder="1" applyFill="1" applyFont="1" applyNumberFormat="1" borderId="10" fillId="0" fontId="25" numFmtId="3" xfId="0">
      <alignment horizontal="right" vertical="center" wrapText="1"/>
    </xf>
    <xf applyAlignment="1" applyBorder="1" applyFill="1" applyFont="1" applyNumberFormat="1" borderId="10" fillId="0" fontId="25" numFmtId="164" xfId="0">
      <alignment horizontal="left" vertical="center" wrapText="1"/>
    </xf>
    <xf applyAlignment="1" applyBorder="1" applyFill="1" applyFont="1" applyNumberFormat="1" borderId="10" fillId="0" fontId="21" numFmtId="164" xfId="0">
      <alignment horizontal="left" vertical="center" wrapText="1"/>
    </xf>
    <xf applyAlignment="1" applyBorder="1" applyFill="1" applyFont="1" applyNumberFormat="1" borderId="10" fillId="33" fontId="21" numFmtId="0" xfId="0">
      <alignment vertical="center" wrapText="1"/>
    </xf>
    <xf applyAlignment="1" applyBorder="1" applyFill="1" applyFont="1" borderId="10" fillId="0" fontId="28" numFmtId="0" xfId="0">
      <alignment horizontal="left" vertical="center" wrapText="1"/>
    </xf>
    <xf applyAlignment="1" applyBorder="1" applyFill="1" applyFont="1" borderId="10" fillId="0" fontId="19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top" wrapText="1"/>
    </xf>
    <xf applyAlignment="1" applyBorder="1" applyFill="1" applyFont="1" borderId="11" fillId="33" fontId="19" numFmtId="0" xfId="0">
      <alignment horizontal="left" vertical="center" wrapText="1"/>
    </xf>
    <xf applyAlignment="1" applyBorder="1" applyFill="1" applyFont="1" borderId="12" fillId="33" fontId="19" numFmtId="0" xfId="0">
      <alignment horizontal="left" vertical="center" wrapText="1"/>
    </xf>
    <xf applyAlignment="1" applyBorder="1" applyFill="1" applyFont="1" borderId="13" fillId="33" fontId="19" numFmtId="0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Font="1" borderId="0" fillId="0" fontId="24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/>
    </xf>
    <xf applyAlignment="1" applyFont="1" borderId="0" fillId="0" fontId="26" numFmtId="0" xfId="0">
      <alignment horizontal="left" vertical="center" wrapText="1"/>
    </xf>
    <xf applyAlignment="1" applyFont="1" borderId="0" fillId="0" fontId="25" numFmtId="0" xfId="0">
      <alignment horizontal="left" vertical="center" wrapText="1"/>
    </xf>
    <xf applyAlignment="1" applyFont="1" borderId="0" fillId="0" fontId="31" numFmtId="0" xfId="0">
      <alignment horizontal="left" vertical="center" wrapText="1"/>
    </xf>
  </cellXfs>
  <cellStyles count="42">
    <cellStyle builtinId="30" customBuiltin="1" name="20 % – Zvýraznění1" xfId="19"/>
    <cellStyle builtinId="34" customBuiltin="1" name="20 % – Zvýraznění2" xfId="23"/>
    <cellStyle builtinId="38" customBuiltin="1" name="20 % – Zvýraznění3" xfId="27"/>
    <cellStyle builtinId="42" customBuiltin="1" name="20 % – Zvýraznění4" xfId="31"/>
    <cellStyle builtinId="46" customBuiltin="1" name="20 % – Zvýraznění5" xfId="35"/>
    <cellStyle builtinId="50" customBuiltin="1" name="20 % – Zvýraznění6" xfId="39"/>
    <cellStyle builtinId="31" customBuiltin="1" name="40 % – Zvýraznění1" xfId="20"/>
    <cellStyle builtinId="35" customBuiltin="1" name="40 % – Zvýraznění2" xfId="24"/>
    <cellStyle builtinId="39" customBuiltin="1" name="40 % – Zvýraznění3" xfId="28"/>
    <cellStyle builtinId="43" customBuiltin="1" name="40 % – Zvýraznění4" xfId="32"/>
    <cellStyle builtinId="47" customBuiltin="1" name="40 % – Zvýraznění5" xfId="36"/>
    <cellStyle builtinId="51" customBuiltin="1" name="40 % – Zvýraznění6" xfId="40"/>
    <cellStyle builtinId="32" customBuiltin="1" name="60 % – Zvýraznění1" xfId="21"/>
    <cellStyle builtinId="36" customBuiltin="1" name="60 % – Zvýraznění2" xfId="25"/>
    <cellStyle builtinId="40" customBuiltin="1" name="60 % – Zvýraznění3" xfId="29"/>
    <cellStyle builtinId="44" customBuiltin="1" name="60 % – Zvýraznění4" xfId="33"/>
    <cellStyle builtinId="48" customBuiltin="1" name="60 % – Zvýraznění5" xfId="37"/>
    <cellStyle builtinId="52" customBuiltin="1" name="60 % – Zvýraznění6" xfId="41"/>
    <cellStyle builtinId="25" customBuiltin="1" name="Celkem" xfId="17"/>
    <cellStyle builtinId="27" customBuiltin="1" name="Chybně" xfId="7"/>
    <cellStyle builtinId="23" customBuiltin="1" name="Kontrolní buňka" xfId="13"/>
    <cellStyle builtinId="16" customBuiltin="1" name="Nadpis 1" xfId="2"/>
    <cellStyle builtinId="17" customBuiltin="1" name="Nadpis 2" xfId="3"/>
    <cellStyle builtinId="18" customBuiltin="1" name="Nadpis 3" xfId="4"/>
    <cellStyle builtinId="19" customBuiltin="1" name="Nadpis 4" xfId="5"/>
    <cellStyle builtinId="15" customBuiltin="1" name="Název" xfId="1"/>
    <cellStyle builtinId="28" customBuiltin="1" name="Neutrální" xfId="8"/>
    <cellStyle builtinId="0" customBuiltin="1" name="Normální" xfId="0"/>
    <cellStyle builtinId="10" customBuiltin="1" name="Poznámka" xfId="15"/>
    <cellStyle builtinId="24" customBuiltin="1" name="Propojená buňka" xfId="12"/>
    <cellStyle builtinId="26" customBuiltin="1" name="Správně" xfId="6"/>
    <cellStyle builtinId="11" customBuiltin="1" name="Text upozornění" xfId="14"/>
    <cellStyle builtinId="20" customBuiltin="1" name="Vstup" xfId="9"/>
    <cellStyle builtinId="22" customBuiltin="1" name="Výpočet" xfId="11"/>
    <cellStyle builtinId="21" customBuiltin="1" name="Výstup" xfId="10"/>
    <cellStyle builtinId="53" customBuiltin="1" name="Vysvětlující text" xfId="16"/>
    <cellStyle builtinId="29" customBuiltin="1" name="Zvýraznění 1" xfId="18"/>
    <cellStyle builtinId="33" customBuiltin="1" name="Zvýraznění 2" xfId="22"/>
    <cellStyle builtinId="37" customBuiltin="1" name="Zvýraznění 3" xfId="26"/>
    <cellStyle builtinId="41" customBuiltin="1" name="Zvýraznění 4" xfId="30"/>
    <cellStyle builtinId="45" customBuiltin="1" name="Zvýraznění 5" xfId="34"/>
    <cellStyle builtinId="49" customBuiltin="1" name="Zvýraznění 6" xfId="38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895350</xdr:colOff>
      <xdr:row>21</xdr:row>
      <xdr:rowOff>123825</xdr:rowOff>
    </xdr:from>
    <xdr:to>
      <xdr:col>6</xdr:col>
      <xdr:colOff>514350</xdr:colOff>
      <xdr:row>25</xdr:row>
      <xdr:rowOff>104775</xdr:rowOff>
    </xdr:to>
    <xdr:pic>
      <xdr:nvPicPr>
        <xdr:cNvPr descr="slogan_black_ver1_200dpi" id="3" name="Obrázek 2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5" l="4039" r="2592" t="22183"/>
        <a:stretch>
          <a:fillRect/>
        </a:stretch>
      </xdr:blipFill>
      <xdr:spPr bwMode="auto">
        <a:xfrm>
          <a:off x="895350" y="8048625"/>
          <a:ext cx="5781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1343025</xdr:colOff>
      <xdr:row>0</xdr:row>
      <xdr:rowOff>95250</xdr:rowOff>
    </xdr:from>
    <xdr:to>
      <xdr:col>7</xdr:col>
      <xdr:colOff>323850</xdr:colOff>
      <xdr:row>4</xdr:row>
      <xdr:rowOff>76200</xdr:rowOff>
    </xdr:to>
    <xdr:pic>
      <xdr:nvPicPr>
        <xdr:cNvPr descr="slogan_black_ver1_200dpi" id="4" name="Obrázek 3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5" l="4039" r="2592" t="22183"/>
        <a:stretch>
          <a:fillRect/>
        </a:stretch>
      </xdr:blipFill>
      <xdr:spPr bwMode="auto">
        <a:xfrm>
          <a:off x="1343025" y="95250"/>
          <a:ext cx="5781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1666875</xdr:colOff>
      <xdr:row>0</xdr:row>
      <xdr:rowOff>133350</xdr:rowOff>
    </xdr:from>
    <xdr:to>
      <xdr:col>3</xdr:col>
      <xdr:colOff>4556125</xdr:colOff>
      <xdr:row>4</xdr:row>
      <xdr:rowOff>38100</xdr:rowOff>
    </xdr:to>
    <xdr:pic>
      <xdr:nvPicPr>
        <xdr:cNvPr id="2" name="Picture 25"/>
        <xdr:cNvPicPr>
          <a:picLocks noChangeArrowheads="1"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33350"/>
          <a:ext cx="619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J22"/>
  <sheetViews>
    <sheetView tabSelected="1" workbookViewId="0">
      <selection activeCell="A6" sqref="A6:J6"/>
    </sheetView>
  </sheetViews>
  <sheetFormatPr defaultRowHeight="12.75" x14ac:dyDescent="0.2"/>
  <cols>
    <col min="1" max="1" customWidth="true" width="24.6640625" collapsed="false"/>
    <col min="2" max="2" customWidth="true" width="31.1640625" collapsed="false"/>
    <col min="3" max="3" customWidth="true" width="11.33203125" collapsed="false"/>
    <col min="4" max="4" customWidth="true" width="11.1640625" collapsed="false"/>
    <col min="5" max="5" customWidth="true" width="14.83203125" collapsed="false"/>
    <col min="6" max="6" customWidth="true" width="14.6640625" collapsed="false"/>
    <col min="7" max="7" customWidth="true" width="11.1640625" collapsed="false"/>
    <col min="8" max="8" customWidth="true" width="11.33203125" collapsed="false"/>
    <col min="9" max="9" customWidth="true" width="12.1640625" collapsed="false"/>
    <col min="10" max="10" customWidth="true" width="12.5" collapsed="false"/>
  </cols>
  <sheetData>
    <row customHeight="1" ht="18" r="6" spans="1:10" x14ac:dyDescent="0.2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</row>
    <row customHeight="1" ht="18" r="7" spans="1:10" x14ac:dyDescent="0.2">
      <c r="A7" s="4" t="s">
        <v>61</v>
      </c>
    </row>
    <row customHeight="1" ht="78" r="8" spans="1:10" x14ac:dyDescent="0.2">
      <c r="A8" s="27" t="s">
        <v>0</v>
      </c>
      <c r="B8" s="27" t="s">
        <v>1</v>
      </c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</row>
    <row customHeight="1" ht="35.25" r="9" spans="1:10" x14ac:dyDescent="0.2">
      <c r="A9" s="28"/>
      <c r="B9" s="28"/>
      <c r="C9" s="1" t="s">
        <v>6</v>
      </c>
      <c r="D9" s="1" t="s">
        <v>7</v>
      </c>
      <c r="E9" s="1" t="s">
        <v>8</v>
      </c>
      <c r="F9" s="1" t="s">
        <v>9</v>
      </c>
      <c r="G9" s="1" t="s">
        <v>6</v>
      </c>
      <c r="H9" s="1" t="s">
        <v>7</v>
      </c>
      <c r="I9" s="1" t="s">
        <v>6</v>
      </c>
      <c r="J9" s="1" t="s">
        <v>7</v>
      </c>
    </row>
    <row customHeight="1" ht="60.95" r="10" spans="1:10" x14ac:dyDescent="0.2">
      <c r="A10" s="6" t="s">
        <v>10</v>
      </c>
      <c r="B10" s="4" t="s">
        <v>11</v>
      </c>
      <c r="C10" s="7">
        <v>19000</v>
      </c>
      <c r="D10" s="7">
        <v>34000</v>
      </c>
      <c r="E10" s="8">
        <f>C10+(C10*0.34)</f>
        <v>25460</v>
      </c>
      <c r="F10" s="8">
        <f>D10+(0.34*D10)</f>
        <v>45560</v>
      </c>
      <c r="G10" s="9">
        <v>119</v>
      </c>
      <c r="H10" s="9">
        <v>213</v>
      </c>
      <c r="I10" s="9">
        <f>G10+(G10*0.34)</f>
        <v>159.46</v>
      </c>
      <c r="J10" s="9">
        <f>H10+(0.34*H10)</f>
        <v>285.42</v>
      </c>
    </row>
    <row customHeight="1" ht="39" r="11" spans="1:10" x14ac:dyDescent="0.2">
      <c r="A11" s="2" t="s">
        <v>12</v>
      </c>
      <c r="B11" s="5" t="s">
        <v>13</v>
      </c>
      <c r="C11" s="7">
        <v>15000</v>
      </c>
      <c r="D11" s="7">
        <v>26000</v>
      </c>
      <c r="E11" s="8">
        <f>C11+(C11*0.34)</f>
        <v>20100</v>
      </c>
      <c r="F11" s="8">
        <f>D11+(0.34*D11)</f>
        <v>34840</v>
      </c>
      <c r="G11" s="9">
        <v>94</v>
      </c>
      <c r="H11" s="9">
        <v>163</v>
      </c>
      <c r="I11" s="9">
        <f>G11+(G11*0.34)</f>
        <v>125.96000000000001</v>
      </c>
      <c r="J11" s="9">
        <f>H11+(0.34*H11)</f>
        <v>218.42000000000002</v>
      </c>
    </row>
    <row customHeight="1" ht="30.75" r="12" spans="1:10" x14ac:dyDescent="0.2">
      <c r="A12" s="2" t="s">
        <v>14</v>
      </c>
      <c r="B12" s="5" t="s">
        <v>15</v>
      </c>
      <c r="C12" s="7">
        <v>18000</v>
      </c>
      <c r="D12" s="7">
        <v>30000</v>
      </c>
      <c r="E12" s="8">
        <f>C12+(C12*0.34)</f>
        <v>24120</v>
      </c>
      <c r="F12" s="8">
        <f>D12+(0.34*D12)</f>
        <v>40200</v>
      </c>
      <c r="G12" s="10">
        <v>113</v>
      </c>
      <c r="H12" s="10">
        <v>188</v>
      </c>
      <c r="I12" s="10">
        <f>G12+(G12*0.34)</f>
        <v>151.42000000000002</v>
      </c>
      <c r="J12" s="10">
        <f>H12+(0.34*H12)</f>
        <v>251.92000000000002</v>
      </c>
    </row>
    <row customHeight="1" ht="42" r="13" spans="1:10" x14ac:dyDescent="0.2">
      <c r="A13" s="2" t="s">
        <v>16</v>
      </c>
      <c r="B13" s="5" t="s">
        <v>71</v>
      </c>
      <c r="C13" s="7">
        <v>18000</v>
      </c>
      <c r="D13" s="7">
        <v>30000</v>
      </c>
      <c r="E13" s="8">
        <f>C13+(C13*0.34)</f>
        <v>24120</v>
      </c>
      <c r="F13" s="8">
        <f>D13+(0.34*D13)</f>
        <v>40200</v>
      </c>
      <c r="G13" s="9">
        <v>113</v>
      </c>
      <c r="H13" s="9">
        <v>188</v>
      </c>
      <c r="I13" s="9">
        <f>G13+(G13*0.34)</f>
        <v>151.42000000000002</v>
      </c>
      <c r="J13" s="9">
        <f>H13+(0.34*H13)</f>
        <v>251.92000000000002</v>
      </c>
    </row>
    <row customHeight="1" ht="76.5" r="14" spans="1:10" x14ac:dyDescent="0.2">
      <c r="A14" s="2" t="s">
        <v>17</v>
      </c>
      <c r="B14" s="5" t="s">
        <v>18</v>
      </c>
      <c r="C14" s="7">
        <v>26000</v>
      </c>
      <c r="D14" s="7">
        <v>58000</v>
      </c>
      <c r="E14" s="8">
        <f>C14+(C14*0.34)</f>
        <v>34840</v>
      </c>
      <c r="F14" s="8">
        <f>D14+(0.34*D14)</f>
        <v>77720</v>
      </c>
      <c r="G14" s="9">
        <v>163</v>
      </c>
      <c r="H14" s="9">
        <v>363</v>
      </c>
      <c r="I14" s="9">
        <f>G14+(G14*0.34)</f>
        <v>218.42000000000002</v>
      </c>
      <c r="J14" s="9">
        <f>H14+(0.34*H14)</f>
        <v>486.42</v>
      </c>
    </row>
    <row r="16" spans="1:10" x14ac:dyDescent="0.2">
      <c r="A16" s="3" t="s">
        <v>19</v>
      </c>
    </row>
    <row customHeight="1" ht="15" r="17" spans="1:10" x14ac:dyDescent="0.2">
      <c r="A17" s="32" t="s">
        <v>20</v>
      </c>
      <c r="B17" s="32"/>
      <c r="C17" s="32"/>
      <c r="D17" s="32"/>
      <c r="E17" s="32"/>
      <c r="F17" s="32"/>
      <c r="G17" s="32"/>
      <c r="H17" s="32"/>
      <c r="I17" s="32"/>
      <c r="J17" s="32"/>
    </row>
    <row customHeight="1" ht="25.5" r="18" spans="1:10" x14ac:dyDescent="0.2">
      <c r="A18" s="25" t="s">
        <v>72</v>
      </c>
      <c r="B18" s="25"/>
      <c r="C18" s="25"/>
      <c r="D18" s="25"/>
      <c r="E18" s="25"/>
      <c r="F18" s="25"/>
      <c r="G18" s="25"/>
      <c r="H18" s="25"/>
      <c r="I18" s="25"/>
      <c r="J18" s="25"/>
    </row>
    <row customHeight="1" ht="42" r="19" spans="1:10" x14ac:dyDescent="0.2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</row>
    <row customHeight="1" ht="33" r="20" spans="1:10" x14ac:dyDescent="0.2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</row>
    <row customHeight="1" ht="21" r="21" spans="1:10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</row>
  </sheetData>
  <mergeCells count="13">
    <mergeCell ref="A6:J6"/>
    <mergeCell ref="A17:J17"/>
    <mergeCell ref="A18:J18"/>
    <mergeCell ref="A19:J19"/>
    <mergeCell ref="A20:J20"/>
    <mergeCell ref="A21:J21"/>
    <mergeCell ref="A22:J22"/>
    <mergeCell ref="A8:A9"/>
    <mergeCell ref="B8:B9"/>
    <mergeCell ref="C8:D8"/>
    <mergeCell ref="E8:F8"/>
    <mergeCell ref="G8:H8"/>
    <mergeCell ref="I8:J8"/>
  </mergeCells>
  <pageMargins bottom="1" footer="0.5" header="0.5" left="0.75" right="0.75" top="1"/>
  <pageSetup orientation="portrait" paperSize="9" r:id="rId1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D37"/>
  <sheetViews>
    <sheetView workbookViewId="0">
      <selection activeCell="B14" sqref="B14"/>
    </sheetView>
  </sheetViews>
  <sheetFormatPr defaultColWidth="9.33203125" defaultRowHeight="12.75" x14ac:dyDescent="0.2"/>
  <cols>
    <col min="1" max="1" customWidth="true" style="11" width="34.5" collapsed="false"/>
    <col min="2" max="3" customWidth="true" style="11" width="11.5" collapsed="false"/>
    <col min="4" max="4" customWidth="true" style="11" width="111.1640625" collapsed="false"/>
    <col min="5" max="16384" style="11" width="9.33203125" collapsed="false"/>
  </cols>
  <sheetData>
    <row ht="18" r="6" spans="1:4" x14ac:dyDescent="0.2">
      <c r="A6" s="33" t="s">
        <v>57</v>
      </c>
      <c r="B6" s="33"/>
      <c r="C6" s="33"/>
      <c r="D6" s="33"/>
    </row>
    <row customHeight="1" ht="18" r="7" spans="1:4" x14ac:dyDescent="0.2">
      <c r="A7" s="4" t="s">
        <v>61</v>
      </c>
    </row>
    <row ht="38.25" r="8" spans="1:4" x14ac:dyDescent="0.2">
      <c r="A8" s="12" t="s">
        <v>25</v>
      </c>
      <c r="B8" s="13" t="s">
        <v>26</v>
      </c>
      <c r="C8" s="13" t="s">
        <v>27</v>
      </c>
      <c r="D8" s="13" t="s">
        <v>28</v>
      </c>
    </row>
    <row ht="38.25" r="9" spans="1:4" x14ac:dyDescent="0.2">
      <c r="A9" s="14" t="s">
        <v>78</v>
      </c>
      <c r="B9" s="18">
        <v>13000</v>
      </c>
      <c r="C9" s="18">
        <f>(B9*1.21)</f>
        <v>15730</v>
      </c>
      <c r="D9" s="23" t="s">
        <v>63</v>
      </c>
    </row>
    <row ht="28.5" r="10" spans="1:4" x14ac:dyDescent="0.2">
      <c r="A10" s="14" t="s">
        <v>79</v>
      </c>
      <c r="B10" s="18">
        <v>13000</v>
      </c>
      <c r="C10" s="18">
        <f ref="C10:C31" si="0" t="shared">(B10*1.21)</f>
        <v>15730</v>
      </c>
      <c r="D10" s="23" t="s">
        <v>64</v>
      </c>
    </row>
    <row customHeight="1" ht="25.5" r="11" spans="1:4" x14ac:dyDescent="0.2">
      <c r="A11" s="14" t="s">
        <v>80</v>
      </c>
      <c r="B11" s="18">
        <v>9000</v>
      </c>
      <c r="C11" s="18">
        <f si="0" t="shared"/>
        <v>10890</v>
      </c>
      <c r="D11" s="23" t="s">
        <v>77</v>
      </c>
    </row>
    <row ht="25.5" r="12" spans="1:4" x14ac:dyDescent="0.2">
      <c r="A12" s="14" t="s">
        <v>29</v>
      </c>
      <c r="B12" s="18">
        <v>3800</v>
      </c>
      <c r="C12" s="18">
        <f si="0" t="shared"/>
        <v>4598</v>
      </c>
      <c r="D12" s="23" t="s">
        <v>58</v>
      </c>
    </row>
    <row ht="25.5" r="13" spans="1:4" x14ac:dyDescent="0.2">
      <c r="A13" s="14" t="s">
        <v>30</v>
      </c>
      <c r="B13" s="18">
        <v>2000</v>
      </c>
      <c r="C13" s="18">
        <f si="0" t="shared"/>
        <v>2420</v>
      </c>
      <c r="D13" s="23" t="s">
        <v>59</v>
      </c>
    </row>
    <row ht="25.5" r="14" spans="1:4" x14ac:dyDescent="0.2">
      <c r="A14" s="14" t="s">
        <v>31</v>
      </c>
      <c r="B14" s="18">
        <v>2500</v>
      </c>
      <c r="C14" s="18">
        <f si="0" t="shared"/>
        <v>3025</v>
      </c>
      <c r="D14" s="23" t="s">
        <v>82</v>
      </c>
    </row>
    <row ht="25.5" r="15" spans="1:4" x14ac:dyDescent="0.2">
      <c r="A15" s="14" t="s">
        <v>32</v>
      </c>
      <c r="B15" s="18">
        <v>1800</v>
      </c>
      <c r="C15" s="18">
        <f si="0" t="shared"/>
        <v>2178</v>
      </c>
      <c r="D15" s="24" t="s">
        <v>33</v>
      </c>
    </row>
    <row ht="38.25" r="16" spans="1:4" x14ac:dyDescent="0.2">
      <c r="A16" s="14" t="s">
        <v>34</v>
      </c>
      <c r="B16" s="18">
        <v>6000</v>
      </c>
      <c r="C16" s="18">
        <f si="0" t="shared"/>
        <v>7260</v>
      </c>
      <c r="D16" s="23" t="s">
        <v>73</v>
      </c>
    </row>
    <row ht="38.25" r="17" spans="1:4" x14ac:dyDescent="0.2">
      <c r="A17" s="14" t="s">
        <v>35</v>
      </c>
      <c r="B17" s="18">
        <v>16000</v>
      </c>
      <c r="C17" s="18">
        <f si="0" t="shared"/>
        <v>19360</v>
      </c>
      <c r="D17" s="24" t="s">
        <v>65</v>
      </c>
    </row>
    <row ht="38.25" r="18" spans="1:4" x14ac:dyDescent="0.2">
      <c r="A18" s="14" t="s">
        <v>36</v>
      </c>
      <c r="B18" s="18">
        <v>12000</v>
      </c>
      <c r="C18" s="18">
        <f si="0" t="shared"/>
        <v>14520</v>
      </c>
      <c r="D18" s="23" t="s">
        <v>74</v>
      </c>
    </row>
    <row ht="38.25" r="19" spans="1:4" x14ac:dyDescent="0.2">
      <c r="A19" s="14" t="s">
        <v>37</v>
      </c>
      <c r="B19" s="18">
        <v>27000</v>
      </c>
      <c r="C19" s="18">
        <f si="0" t="shared"/>
        <v>32670</v>
      </c>
      <c r="D19" s="24" t="s">
        <v>75</v>
      </c>
    </row>
    <row customHeight="1" ht="25.5" r="20" spans="1:4" x14ac:dyDescent="0.2">
      <c r="A20" s="15" t="s">
        <v>38</v>
      </c>
      <c r="B20" s="18">
        <v>4000</v>
      </c>
      <c r="C20" s="18">
        <f si="0" t="shared"/>
        <v>4840</v>
      </c>
      <c r="D20" s="23" t="s">
        <v>39</v>
      </c>
    </row>
    <row customHeight="1" ht="25.5" r="21" spans="1:4" x14ac:dyDescent="0.2">
      <c r="A21" s="17" t="s">
        <v>40</v>
      </c>
      <c r="B21" s="18">
        <v>2000</v>
      </c>
      <c r="C21" s="18">
        <f si="0" t="shared"/>
        <v>2420</v>
      </c>
      <c r="D21" s="23" t="s">
        <v>41</v>
      </c>
    </row>
    <row ht="25.5" r="22" spans="1:4" x14ac:dyDescent="0.2">
      <c r="A22" s="14" t="s">
        <v>42</v>
      </c>
      <c r="B22" s="18">
        <v>2500</v>
      </c>
      <c r="C22" s="18">
        <f si="0" t="shared"/>
        <v>3025</v>
      </c>
      <c r="D22" s="23" t="s">
        <v>66</v>
      </c>
    </row>
    <row ht="25.5" r="23" spans="1:4" x14ac:dyDescent="0.2">
      <c r="A23" s="14" t="s">
        <v>43</v>
      </c>
      <c r="B23" s="18">
        <v>7000</v>
      </c>
      <c r="C23" s="18">
        <f si="0" t="shared"/>
        <v>8470</v>
      </c>
      <c r="D23" s="23" t="s">
        <v>67</v>
      </c>
    </row>
    <row customHeight="1" ht="25.5" r="24" spans="1:4" x14ac:dyDescent="0.2">
      <c r="A24" s="17" t="s">
        <v>44</v>
      </c>
      <c r="B24" s="18">
        <v>1000</v>
      </c>
      <c r="C24" s="18">
        <f si="0" t="shared"/>
        <v>1210</v>
      </c>
      <c r="D24" s="23" t="s">
        <v>60</v>
      </c>
    </row>
    <row ht="25.5" r="25" spans="1:4" x14ac:dyDescent="0.2">
      <c r="A25" s="16" t="s">
        <v>45</v>
      </c>
      <c r="B25" s="19">
        <v>200</v>
      </c>
      <c r="C25" s="18">
        <f si="0" t="shared"/>
        <v>242</v>
      </c>
      <c r="D25" s="20" t="s">
        <v>68</v>
      </c>
    </row>
    <row customHeight="1" ht="25.5" r="26" spans="1:4" x14ac:dyDescent="0.2">
      <c r="A26" s="17" t="s">
        <v>46</v>
      </c>
      <c r="B26" s="19">
        <v>2000</v>
      </c>
      <c r="C26" s="18">
        <f si="0" t="shared"/>
        <v>2420</v>
      </c>
      <c r="D26" s="21" t="s">
        <v>69</v>
      </c>
    </row>
    <row customHeight="1" ht="25.5" r="27" spans="1:4" x14ac:dyDescent="0.2">
      <c r="A27" s="17" t="s">
        <v>47</v>
      </c>
      <c r="B27" s="19">
        <v>2000</v>
      </c>
      <c r="C27" s="18">
        <f si="0" t="shared"/>
        <v>2420</v>
      </c>
      <c r="D27" s="21" t="s">
        <v>70</v>
      </c>
    </row>
    <row ht="25.5" r="28" spans="1:4" x14ac:dyDescent="0.2">
      <c r="A28" s="22" t="s">
        <v>48</v>
      </c>
      <c r="B28" s="19">
        <v>2000</v>
      </c>
      <c r="C28" s="18">
        <f si="0" t="shared"/>
        <v>2420</v>
      </c>
      <c r="D28" s="21" t="s">
        <v>49</v>
      </c>
    </row>
    <row ht="25.5" r="29" spans="1:4" x14ac:dyDescent="0.2">
      <c r="A29" s="2" t="s">
        <v>50</v>
      </c>
      <c r="B29" s="19">
        <v>1200</v>
      </c>
      <c r="C29" s="18">
        <f si="0" t="shared"/>
        <v>1452</v>
      </c>
      <c r="D29" s="20"/>
    </row>
    <row ht="25.5" r="30" spans="1:4" x14ac:dyDescent="0.2">
      <c r="A30" s="2" t="s">
        <v>51</v>
      </c>
      <c r="B30" s="19">
        <v>5500</v>
      </c>
      <c r="C30" s="18">
        <f si="0" t="shared"/>
        <v>6655</v>
      </c>
      <c r="D30" s="21" t="s">
        <v>52</v>
      </c>
    </row>
    <row ht="25.5" r="31" spans="1:4" x14ac:dyDescent="0.2">
      <c r="A31" s="2" t="s">
        <v>53</v>
      </c>
      <c r="B31" s="19">
        <v>3500</v>
      </c>
      <c r="C31" s="18">
        <f si="0" t="shared"/>
        <v>4235</v>
      </c>
      <c r="D31" s="21" t="s">
        <v>54</v>
      </c>
    </row>
    <row r="33" spans="1:4" x14ac:dyDescent="0.2">
      <c r="A33" s="35" t="s">
        <v>81</v>
      </c>
      <c r="B33" s="34"/>
      <c r="C33" s="34"/>
      <c r="D33" s="34"/>
    </row>
    <row r="34" spans="1:4" x14ac:dyDescent="0.2">
      <c r="A34" s="34" t="s">
        <v>55</v>
      </c>
      <c r="B34" s="34"/>
      <c r="C34" s="34"/>
      <c r="D34" s="34"/>
    </row>
    <row r="35" spans="1:4" x14ac:dyDescent="0.2">
      <c r="A35" s="34" t="s">
        <v>62</v>
      </c>
      <c r="B35" s="34"/>
      <c r="C35" s="34"/>
      <c r="D35" s="34"/>
    </row>
    <row r="36" spans="1:4" x14ac:dyDescent="0.2">
      <c r="A36" s="34" t="s">
        <v>76</v>
      </c>
      <c r="B36" s="34"/>
      <c r="C36" s="34"/>
      <c r="D36" s="34"/>
    </row>
    <row customHeight="1" ht="31.5" r="37" spans="1:4" x14ac:dyDescent="0.2">
      <c r="A37" s="34" t="s">
        <v>56</v>
      </c>
      <c r="B37" s="34"/>
      <c r="C37" s="34"/>
      <c r="D37" s="34"/>
    </row>
  </sheetData>
  <mergeCells count="6">
    <mergeCell ref="A6:D6"/>
    <mergeCell ref="A34:D34"/>
    <mergeCell ref="A35:D35"/>
    <mergeCell ref="A36:D36"/>
    <mergeCell ref="A37:D37"/>
    <mergeCell ref="A33:D33"/>
  </mergeCells>
  <pageMargins bottom="0.78740157499999996" footer="0.3" header="0.3" left="0.7" right="0.7" top="0.78740157499999996"/>
  <pageSetup orientation="landscape" paperSize="9" r:id="rId1" scale="5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mzdy_platy</vt:lpstr>
      <vt:lpstr>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2011-05-30T15:31:21Z</dcterms:created>
  <cp:lastPrinted>2012-10-26T09:18:35Z</cp:lastPrinted>
  <dcterms:modified xsi:type="dcterms:W3CDTF">2013-08-09T11:42:56Z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_NewReviewCycle" pid="2">
    <vt:lpwstr/>
  </property>
</Properties>
</file>