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windowHeight="11355" windowWidth="15600" xWindow="0" yWindow="5175"/>
  </bookViews>
  <sheets>
    <sheet name="Uzavřené výzvy" r:id="rId1" sheetId="4"/>
    <sheet name="List3" r:id="rId2" sheetId="3" state="hidden"/>
    <sheet name="Krácení rozpočtu" r:id="rId3" sheetId="6"/>
  </sheets>
  <definedNames>
    <definedName localSheetId="0" name="OLE_LINK2">'Uzavřené výzvy'!$E$21</definedName>
  </definedNames>
  <calcPr calcId="145621"/>
</workbook>
</file>

<file path=xl/calcChain.xml><?xml version="1.0" encoding="utf-8"?>
<calcChain xmlns="http://schemas.openxmlformats.org/spreadsheetml/2006/main">
  <c i="6" l="1" r="D28"/>
  <c i="6" r="D26"/>
  <c i="4" l="1" r="B14"/>
  <c i="4" r="B15" s="1"/>
</calcChain>
</file>

<file path=xl/comments1.xml><?xml version="1.0" encoding="utf-8"?>
<comments xmlns="http://schemas.openxmlformats.org/spreadsheetml/2006/main">
  <authors>
    <author>VavrovaB</author>
  </authors>
  <commentList>
    <comment authorId="0" ref="B5">
      <text>
        <r>
          <rPr>
            <b/>
            <sz val="8"/>
            <color indexed="81"/>
            <rFont val="Tahoma"/>
            <family val="2"/>
            <charset val="238"/>
          </rPr>
          <t>VavrovaB:</t>
        </r>
        <r>
          <rPr>
            <sz val="8"/>
            <color indexed="81"/>
            <rFont val="Tahoma"/>
            <family val="2"/>
            <charset val="238"/>
          </rPr>
          <t xml:space="preserve">
doplnit číslo položky </t>
        </r>
      </text>
    </comment>
    <comment authorId="0" ref="C5">
      <text>
        <r>
          <rPr>
            <b/>
            <sz val="8"/>
            <color indexed="81"/>
            <rFont val="Tahoma"/>
            <family val="2"/>
            <charset val="238"/>
          </rPr>
          <t>VavrovaB:</t>
        </r>
        <r>
          <rPr>
            <sz val="8"/>
            <color indexed="81"/>
            <rFont val="Tahoma"/>
            <family val="2"/>
            <charset val="238"/>
          </rPr>
          <t xml:space="preserve">
doplnit název položky dle žádosti</t>
        </r>
      </text>
    </comment>
    <comment authorId="0" ref="D5">
      <text>
        <r>
          <rPr>
            <b/>
            <sz val="8"/>
            <color indexed="81"/>
            <rFont val="Tahoma"/>
            <family val="2"/>
            <charset val="238"/>
          </rPr>
          <t>VavrovaB:</t>
        </r>
        <r>
          <rPr>
            <sz val="8"/>
            <color indexed="81"/>
            <rFont val="Tahoma"/>
            <family val="2"/>
            <charset val="238"/>
          </rPr>
          <t xml:space="preserve">
krácení = to co krátíme námi neuznáno!!!</t>
        </r>
      </text>
    </comment>
    <comment authorId="0" ref="E5">
      <text>
        <r>
          <rPr>
            <b/>
            <sz val="8"/>
            <color indexed="81"/>
            <rFont val="Tahoma"/>
            <family val="2"/>
            <charset val="238"/>
          </rPr>
          <t>VavrovaB:</t>
        </r>
        <r>
          <rPr>
            <sz val="8"/>
            <color indexed="81"/>
            <rFont val="Tahoma"/>
            <family val="2"/>
            <charset val="238"/>
          </rPr>
          <t xml:space="preserve">
to co na položce zůstane</t>
        </r>
      </text>
    </comment>
  </commentList>
</comments>
</file>

<file path=xl/sharedStrings.xml><?xml version="1.0" encoding="utf-8"?>
<sst xmlns="http://schemas.openxmlformats.org/spreadsheetml/2006/main" count="143" uniqueCount="127">
  <si>
    <t>Hlavní otázka</t>
  </si>
  <si>
    <t>Zaměřuje se projekt na problém/nedostatky, který/které je skutečně potřebné řešit a je cílová skupina adekvátní náplni projektu?</t>
  </si>
  <si>
    <t>Je cíl projektu nastaven správně a povedou zvolené klíčové aktivity a jejich výstupy k jeho splnění?</t>
  </si>
  <si>
    <t>Jak vhodný způsob pro ověření dosažení cíle žadatel v projektu nastavil?</t>
  </si>
  <si>
    <t>Slovní deskriptor</t>
  </si>
  <si>
    <t>Vyhovuje</t>
  </si>
  <si>
    <t>Nevyhovuje</t>
  </si>
  <si>
    <t>S ohledem na plánované a potřebné výstupy je navrženo efektivní a hospodárné použití zdrojů?</t>
  </si>
  <si>
    <t>Jak jsou nastaveny cílové hodnoty monitorovacích indikátorů?</t>
  </si>
  <si>
    <t>Jak adekvátně je cílová skupina zapojena v průběhu projektu?</t>
  </si>
  <si>
    <t>Jak vhodně byl zvolen způsob realizace aktivit a jejich vzájemná návaznost?</t>
  </si>
  <si>
    <t>Má žadatel administrativní, finanční a provozní kapacitu, aby byl schopen plánovaný projekt zajistit v souladu s relevantními pravidly OPZ?</t>
  </si>
  <si>
    <t>Velmi dobré</t>
  </si>
  <si>
    <t>Dobré</t>
  </si>
  <si>
    <t>Dostatečné</t>
  </si>
  <si>
    <t>Nedostatečné</t>
  </si>
  <si>
    <t>Slovní komentář</t>
  </si>
  <si>
    <t>Počet eliminačních deskriptorů</t>
  </si>
  <si>
    <t>Výsledek věcného hodnocení</t>
  </si>
  <si>
    <t>Skupina kritérií</t>
  </si>
  <si>
    <t>Název kritéria</t>
  </si>
  <si>
    <t>Potřebnost</t>
  </si>
  <si>
    <t>1 Vymezení problému a cílové skupiny</t>
  </si>
  <si>
    <t>Účelnost</t>
  </si>
  <si>
    <t>2 Cíle a konzistentnost (intervenční logika) projektu</t>
  </si>
  <si>
    <t>3 Způsob ověření dosažení cíle projektu</t>
  </si>
  <si>
    <t>Efektivnost a hospodárnost</t>
  </si>
  <si>
    <t>4 Efektivita projektu, rozpočet</t>
  </si>
  <si>
    <t>5 Adekvátnost monitorovacích indikátorů</t>
  </si>
  <si>
    <t>Proveditelnost</t>
  </si>
  <si>
    <t>8 Řízení projektu</t>
  </si>
  <si>
    <t>9 Ověření administrativní, finanční a provozní kapacity žadatele</t>
  </si>
  <si>
    <t>Je vzhledem k délce a náročnosti projektu adekvátně nastaveno řízení projektu?</t>
  </si>
  <si>
    <t>Schváleno</t>
  </si>
  <si>
    <t>Schváleno s podmínkou realizace</t>
  </si>
  <si>
    <t>Neschváleno</t>
  </si>
  <si>
    <t>6 Způsob zapojení cílové skupiny</t>
  </si>
  <si>
    <t>7 Způsob realizace aktivit a jejich návaznost</t>
  </si>
  <si>
    <t>Datum</t>
  </si>
  <si>
    <t>Funkce</t>
  </si>
  <si>
    <t xml:space="preserve">Jméno a příjmení </t>
  </si>
  <si>
    <t>tajemník</t>
  </si>
  <si>
    <t>člen HK</t>
  </si>
  <si>
    <t>Věcné hodnocení k projektu Cesta k uplatnění na trhu práce, reg. č. CZ.03.1.48/0.0/0.0/15_123/0002762</t>
  </si>
  <si>
    <t>Žadatel je příspěvkovou organizací MPSV, dle údajů uvedených v žádosti disponuje ročním obratem přes 600 mil. Kč, počtem zaměstnanců přesahujícím 250 osob. Žadatel má dostatečnou administrativní, finanční a provozní kapacitu pro zajištění realizace projektu. Projekt je zaměřen především na takové aktivity, které byly součástí i předchozích projektů FDV. Je předpoklad úspěšné realizace projektu.</t>
  </si>
  <si>
    <t>Hodnotící komise k projektu Cesta k uplatnění na trhu práce, reg. č. CZ.03.1.48/0.0/0.0/15_123/0002762</t>
  </si>
  <si>
    <t>Projekt má především preventivní charakter, to je dáno zvolenou cílovou skupinou, kterou tvoří část ekonomicky neaktivních osob, a to studentů posledních ročníků především středních a vysokých škol. Žadatel se v navrhovaném projektu zaměřil na řešení problému uplatnitelnosti absolventů na TP. Vymezení řešeného problému je zcela dostatečné, konkrétní a věrohodné. Žadatel jasně definuje příčiny obtížného uplatnění cílové skupiny na trhu práce a připravil řešení tohoto problému relativně komplexním zaměřením projektu. Těmto dokumentům je nutné vytknout nedostatek, že žadatel se věnuje především nezaměstnaností mladých osob, vč. absolventů (řeší zejména důsledky obtížné umístitelnosti CS). Příčiny problému uvádí pouze okrajově - nezmiňuje problémy vycházející ze vzdělávacího systému, konkrétními požadavky zaměstnavatelů se zabývá jen obecně (pouze, že upřednostňují praxi v oboru). Žadatel uvádí, že vycházel z výzkumu, který provedl v minulosti, konkrétní výstupy či data chybí. Velikost CS (bude podpořeno 4.500 osob) odpovídá projektovému záměru i délce realizace projektu. Chybí bližší specifikace rozložení CS do krajů či informace, na které typy škol se žadatel zaměří.
HK doporučuje zohledňovat při výběru účastníků aktuální situaci na trhu práce a platnou legislativu.</t>
  </si>
  <si>
    <t>Cíle projektu odpovídají projektovému záměru a jsou zaměřeny na vymezený problém. Žadatel definuje hlavní cíl projektu jako zvýšení zaměstnatelnosti a konkurenceschopnosti cílové skupiny, a to realizací komplexního kurzu, který je určitou formou prevence problémů cílové skupiny při (prvním) vstupu na trh práce. Uvedené cíle jsou vzájemně provázané, doplňují se, budou měřitelné a kvantifikovatelné dle metodiky SMART (počty účastníků, osvědčení z kurzů, počty praxí u zaměstnavatelů, šablony aj.). Dosažení cíle přispěje k řešení vymezeného problému, lepšímu vstupu a uplatnění cílové skupiny na trhu práce, a to v souladu s oborem studia. Žadatel si uvědomuje také řadu rizik při realizaci projektu, sice neuvádí míru pravděpodobnosti jednotlivých rizik a váhu jejich dopadu, ale stanovuje některá konkrétní eliminační opatření. Uvědomuje si také určitá rizika při řízení projektu, s ohledem na rozsah projektu, jeho územní dosah i značný realizační tým se však tomuto riziku nevěnuje dostatečně komplexně.
Vzhledem k potenciálu žadatele by byla vhodná komplexnější pomoc cílové skupině se zapojením na trh práce - např. krátkodobé individuální poradenství je v rozsahu pouze 90 min. (přestože žadatel sám uvádí, že se jedná o významný motivační nástroj), v projektu není zařazena následná pomoc nebo zprostředkování (projekt je 4-letý, jsou zde tedy kapacity poskytovat účastníkům, kteří v průběhu realizace projektu ukončí vzdělávání, intenzivní individuální pomoc s uplatněním na trhu práce - zejména s ohledem na rozsáhlý RT). Chybí dlouhodobější dopady s konkrétní vazbou na trh práce (z nastavení projektu to vypadá, jako by cílem bylo pouze absolvování uvedené aktivity a nic víc).  Nelze tudíž identifikovat, jaká konkrétní změna má být prostřednictvím realizace projektu dosažena, resp. jak významný dopad na zaměstnanost cílové skupiny bude projekt mít.</t>
  </si>
  <si>
    <t>Způsob ověření dosažení cílů žadatel vyjádřil pomocí různých kritérií k identifikaci cílů. Jsou vyjádřeny konkrétní výstupy klíčových aktivit, popsány relevantní metody práce (v souladu s výzvou) vzhledem k potřebám cílové skupiny. Po celou dobu realizace bude probíhat evaluace klíčových procesních aspektů projektu a dopadů, přičemž budou využity kvalitativní a kvantitativní výzkumné metody. Pozitivním prvkem je rovněž zapojení účastníků CS při evaluaci a srovnání změn pomocí vstupních a závěrečných evaluačních dotazníků. Evaluační proces budou provádět zkušení odborníci. Popis dosažení cílů je vyjádřen a kvantifikován rovněž v indikátorech 60000 a 62600.
V žádosti je celkem podrobně popsána metodika evaluace, hůře už však její průběh. Není specifikován počet respondentů (zda budou dotazníky vyplňovat všichni účastníci a všichni mentoři; s kým a v jaké fázi budou prováděny polostrukturované rozhovory; kolik je plánováno fokusních skupin, jak budou velké, kdo se jich bude účastnit či jak budou zabezpečeny po organizační stránce (vzhledem k individuálnímu charakteru projektu); není zřejmé, jak budou zajištěni (osloveni a motivováni) respondenti půl roku po absolvování kurzu. 
S ohledem na výše uvedené HK požaduje stanovit jako podmínku schválení projektu k realizaci tyto skutečnosti: 1) podrobněji specifikovat průběh evaluace (tj. nejen z hlediska užitých metod); 2) stanovit podmínku sledování dlouhodobějších dopadů na vzorku alespoň 5% účastníků z cílové hodnoty indikátoru 62600.</t>
  </si>
  <si>
    <t xml:space="preserve">Žadatel stanovil správně cílovou hodnotu obou povinných indikátorů 60000 a 62600. Z komentáře k indikátorům je zřejmé, jak žadatel dospěl k jejich kvantifikaci. Uvedené hodnoty indikátorů odpovídají popisu žádosti i popisu v přílohách projektu. Indikátor 6 00 00 je nastaven na velmi vysokou cílovou hodnotu 4500 účastníků, s ohledem na celkový časový rozsah projektu však lze toto považovat za splnitelné. Jedná se o osoby, které zahájí praktickou část kurzu a spolu s účastí na kurzu měkkých dovedností získají účast alespoň v rozsahu 40 hodin. Indikátor 62600 je nastaven na cílovou hodnotu 3375 osob.  Je uveden konkrétní výstup po absolvování celého vzdělávacího kurzu, kterým je Certifikát o absolvování vzdělávacího kurzu. Je reálné dosažení cílové hodnoty také u tohoto indikátoru. </t>
  </si>
  <si>
    <t xml:space="preserve">Zapojení cílové skupiny do projektových aktivit odpovídá projektovému záměru. Vzhledem k charakteru cílové skupiny, kterou tvoří studenti v rámci soustavné přípravy na povolání, je zapojení cílové skupiny dostatečně komplexní. Cílová skupina bude přímo zapojena do klíčových aktivit 01 a 02, na cílovou skupinu a její motivaci ke vstupu do projektu je zaměřena KA 04.  Zásadní aktivitou, které se účastní CS je praktická část vzdělávacího kurzu (praxe ve firmách), vhodně je i z hlediska použitých metod zvoleno další zapojení CS do zbývajících částí vzdělávacího kurzu, a to kurz měkkých kompetencí ve formě e-learningu (webináře) a individuálního pohovoru. Žadatel předpokládá nejen rozsáhlou publicitu, ale také přímé oslovení škol, organizování přednášek a besed.
 Z žádosti však není zřejmý konkrétnější způsob zapojení účastníků do jednotlivých aktivit projektu, mj. jak budou účastníci do projektu vstupovat. K dalším obecně řešeným postupům pak např. patří: Jak budou účastníci informováni o realizaci webinářů či jak budou motivováni k účasti, ve které fázi projektu bude realizováno individuální poradenství a jak do něj budou zařazováni, kdo bude s účastníky vyplňovat závěrečné evaluační dotazníky či jak bude získávána zpětná vazba po 6 měsících? Velmi nedostatečně je popsán způsob práce se zaměstnavateli, kteří jsou pro úspěch celého projektu a přínos pro cílovou skupinu velmi podstatní. Této problematice nevěnuje žadatel téměř žádnou pozornost, což je riziko, které může ovlivnit realizaci. 
HK požaduje: 1) doplnění podrobnější práce se zaměstnavateli (nejen způsob oslovení); 2) zodpovězení otázek souvisejících se zapojením do dalších vzdělávacích a poradenských aktivit (vč. Informování účastníků, jejich motivace k účasti na vzdělávacích aktivitách a způsob zařazování do aktivit) + evaluace.
</t>
  </si>
  <si>
    <t>Projekt obsahuje dvě aktivity zaměřené na pomoc účastníkům projektu (zajištění realizace praktické části a aktivity podporující rozvoj klíčových kompetencí CS) a další dvě "doplňkové" aktivity nezbytné pro realizaci projektu a ověření jeho výstupů (Evaluace a Popularizace KA). Aktivity jsou zvoleny adekvátně, vedou k dosažení hlavního cíle projektu, a každá z nich má stanovený dostatečný časový rozsah potřebný k jejímu zabezpečení. U KA 1 je vhodné uvést některé poskytovatele - zaměstnavatele, s nimiž už dříve například spolupracoval a má eventuelně přislíbenou podporu. Zmiňuje se zde o mentorovi jako zástupci poskytovatele kurzu, tato pozice bude hrazena z položky 1.1.4.4 Náklady na praktickou část kurzu. V KA 01 uvádí žadatel nabídku kurzů v oborech, které jsou v souladu se šablonami kurzů. U KA 02 mohl žadatel uvést, jakým způsobem bude vybírat regionální projektové manažery, jedná se o důležitou pozici, která má přímý kontakt s CS. U KA 03 je třeba doplnit do výstupů 8 případových studií účastníků CS. Není zřejmé, ve které fázi projektu budou účastníci absolvovat vzdělávací aktivity, jak budou informováni o termínech, jak velké budou skupiny osob zapojených do webinárů, atd. Není zřejmé, jak je stanovena míra úspěšnosti (tj. kdo bude považován za úspěšného účastníka) ani způsob jak bude sledována. Žadatel sice u každé KA uvádí výstupy, ty se však zejména u KA 2 týkají podkladů k jednotlivým vzdělávacím modulům, nikoliv k ověření absolvování aktivity účastníkem. Z žádosti není zřejmé, jak chce skutečnou realizaci této aktivity prokazovat. 
HK požaduje: doplnění konkrétních informací k organizačnímu zabezpečení jednotlivých aktivit (zejména webináře a e-lerning), vč. výstupů prokazujících jejich realizaci. Dále doplnit u KA 03 do výstupů 8 případových studií účastníků CS.</t>
  </si>
  <si>
    <t xml:space="preserve">Žadatel má sestaven dostatečně široký realizační tým projektu, obecně popsal zapojení jednotlivých pozic na realizaci projektu, jsou zastoupeny také pozice v jednotlivých regionech (krajích). Větší pozornost by však měla být věnována popisu koordinace a řízení projektu v jednotlivých regionech, kde bude probíhat vlastní realizace projektu. 
Žadatel identifikoval většinu rizik, která mohou ohrozit úspěšnou realizaci projektu. Současně stanovil opatření k jejich eliminaci. Uvádí jak rizika na straně cílové skupiny (např. nedostatečný zájem CS, časové důvody či nekvalitní průběh), tak rizika na straně žadatele (problémy při řízení projektu, nedodržení harmonogramu). Chybí riziko na straně zájmu zaměstnavatelů a způsob jeho vypořádání. Složení realizačního týmu je v žádosti velmi špatně popsáno. Přestože mu žadatel věnuje významný prostor v jedné z příloh, informace zde uvedené jsou velmi obecné, nelze vyloučit duplicitní činnosti (např. téměř všichni členové RT v PN zabezpečují zpětnou vazbu CS bez konkrétnějších informací), nebo míru zapojení prokazující účelnost nákladů na realizační tým. Některé pozice zahrnují činnosti, které nejsou podporovány výzvou. Vzhledem výše uvedenému bylo u položek v osobních nákladech navrhováno krácení; blíže viz př. č. 1 - Krácení rozpočtu. 
Za pozitivum lze považovat, že žadatel počítá s rozdílnými nároky na realizační tým v čase, který řeší flexibilními formami (DPČ a DPP), přesto by bylo vhodné v žádosti doplnit více informací zohledňující rozdílné potřeby jednotlivých krajů - žadatel správně identifikuje Moravskoslezský a Jihomoravský kraj jako "více potřebné", konkrétním opatřením se však nevěnuje. 
HK požaduje: 1) vypořádat riziko nezájmu zaměstnavatelů; 2) podrobněji rozepsat zapojení konzultantů/konzultantů schvalování se zohledněním regionálních potřeb. </t>
  </si>
  <si>
    <t>Rozpočet projektu odpovídá svojí strukturou předloženému projektovému záměru, rozpočet projektu HK považuje za mírně nadhodnocený, a to především v oblasti osobních nákladů.  Je to dáno relativně předimenzovaným realizačním týmem. HK navrhuje dílčí krácení rozpočtu, které spočívá ve zrušení/krácení některých pozic v realizačním týmu, a to těch pozic, kdy danou pozici zastává více osob. V důsledku navrženého krácení přímých nákladů budou odpovídajícím způsobem kráceny i náklady na vybavení (dle počtu úvazků odpovídající úvazkům po krácení) a nepřímé náklady projektu. Některé položky obsahují činnosti spadající do NN, proto HK požaduje jejich přesun. 
HK požaduje krácení dle přílohy č. 1 - Krácení rozpočtu.</t>
  </si>
  <si>
    <r>
      <t xml:space="preserve">Projekt "Cesta k uplatnění na trhu práce" navazuje na zkušenosti žadatele a jeho záměrem je přispět ke zlepšení zaměstnatelnosti a konkurenceschopnosti cílové skupiny při budoucím vstupu na trh práce. Projekt je zaměřen na ekonomicky neaktivní osoby, studenty posledních ročníků/semestrů středních a vysokých škol. Pro cílovou skupinu je připraven relativně komplexní vzdělávací program, jeho zásadní aktivitou je praktická část ve formě řízené praxe v reálném firemním prostředí, a to za aktivní účasti kvalifikovaného mentora. Celkově se jedná o dobrý a potřebný projekt zkušeného žadatele.
</t>
    </r>
    <r>
      <rPr>
        <b/>
        <sz val="11"/>
        <color theme="1"/>
        <rFont val="Calibri"/>
        <family val="2"/>
        <charset val="238"/>
        <scheme val="minor"/>
      </rPr>
      <t>HK projekt schvaluje za těchto podmínek dopracování</t>
    </r>
    <r>
      <rPr>
        <sz val="11"/>
        <color theme="1"/>
        <rFont val="Calibri"/>
        <family val="2"/>
        <charset val="238"/>
        <scheme val="minor"/>
      </rPr>
      <t xml:space="preserve">:
- stanovit jako podmínku schválení projektu k realizaci tyto skutečnosti: 1) podrobněji specifikovat průběh evaluace (tj. nejen z hlediska užitých metod); 2) stanovit podmínku sledování dlouhodobějších dopadů na vzorku alespoň 5% účastníků z cílové hodnoty indikátoru 62600.
- doplnění podrobnější práce se zaměstnavateli (nejen způsob oslovení)
- zodpovězení otázek souvisejících se zapojením do dalších vzdělávacích a poradenských aktivit (vč. Informování účastníků, jejich motivace k účasti na vzdělávacích aktivitách a způsob zařazování do aktivit) + evaluace.
- doplnění konkrétních informací k organizačnímu zabezpečení jednotlivých aktivit (zejména webináře a e-lerning), vč. výstupů prokazujících jejich realizaci. Dále doplnit u KA 03 do výstupů 8 případových studií účastníků CS.
- vypořádat riziko nezájmu zaměstnavatelů; 
- podrobněji rozepsat zapojení konzultantů/konzultantů schvalování se zohledněním regionálních potřeb. 
- krácení dle přílohy č. 1 - Krácení rozpočtu.
</t>
    </r>
  </si>
  <si>
    <t>Název projektu:</t>
  </si>
  <si>
    <t>Cesta k uplatnění na trhu práce</t>
  </si>
  <si>
    <t>Příloha č. 1 - Krácení rozpočtu</t>
  </si>
  <si>
    <t>Název žadatele:</t>
  </si>
  <si>
    <t>Fond dalšího vzdělávání</t>
  </si>
  <si>
    <t xml:space="preserve">Registrační číslo projektu: </t>
  </si>
  <si>
    <t>CZ.03.1.48/0.0/0.0/15_123/0002762</t>
  </si>
  <si>
    <t xml:space="preserve">Položka </t>
  </si>
  <si>
    <t>Popis</t>
  </si>
  <si>
    <t>Krácení</t>
  </si>
  <si>
    <t xml:space="preserve">Zůstatek na položce </t>
  </si>
  <si>
    <t>Odůvodnění</t>
  </si>
  <si>
    <t>1.1.1.1.8</t>
  </si>
  <si>
    <t>Specialista popularizačních aktivit pro CS</t>
  </si>
  <si>
    <t>Specialista popularizačních aktivit pro CS – část aktivit se dubluje s ostatními členy RT, např. zpětná vazba od účastníků v projektu. Vzhledem k dostatečnému zajištění aktivit ostatními pracovními pozicemi se nejedná o nezbytnou položku. Krácení v plném rozsahu.</t>
  </si>
  <si>
    <t>1.1.1.1.9</t>
  </si>
  <si>
    <t xml:space="preserve">Procesní specialista </t>
  </si>
  <si>
    <t>Pozice má v popisu práce obdobné aktivity, jako gestor projektu a odborný garant vzdělávání CS, a Specialista kvality - s ohledem na tuto skutečnost požaduje HK krátit o 50%.</t>
  </si>
  <si>
    <t xml:space="preserve">1.1.1.1.11 </t>
  </si>
  <si>
    <t xml:space="preserve">Konzultant schvalování PS senior </t>
  </si>
  <si>
    <t>Část aktivit spadá do NN - např. revize portfolia šablon, revize metodik v oblasti posuzování vhodnosti mentora či posuzování oprávněnosti zájemců o vstup do projektu, administrace karet kurzu, revize metodik - nejedná se o činnosti, které by vedly k podpoře CS, spíš k procesnímu zabezpečení projektu, přesunout 0,5 úvazku do NN.</t>
  </si>
  <si>
    <t xml:space="preserve">1.1.1.1.12 </t>
  </si>
  <si>
    <t xml:space="preserve">Konzultant schvalování CS senior </t>
  </si>
  <si>
    <t>1.1.1.1.16</t>
  </si>
  <si>
    <t xml:space="preserve">Konzultant schvalování </t>
  </si>
  <si>
    <t>Není zřejmý rozdíl mezi konzultantem schvalování a konzultantem - řada aktivit se dubluje. Vhledem k ostatním pozicím v realizačním týmu se jeví zapojení dalších konzultantů schvalování jako neefektivní a nadbytečné. HK požaduje tuto položku krátit v plné výši.</t>
  </si>
  <si>
    <t xml:space="preserve">1.1.1.1.27 </t>
  </si>
  <si>
    <t xml:space="preserve">Konzultant </t>
  </si>
  <si>
    <t>Není zřejmý rozdíl mezi konzultantem schvalování a konzultantem - řada aktivit se dubluje. Vhledem k ostatním pozicím v realizačním týmu se jeví zapojení dalších konzultantů jako neefektivní a nadbytečné. HK požaduje tuto položku krátit v plné výši.</t>
  </si>
  <si>
    <t xml:space="preserve">1.1.1.1.50 </t>
  </si>
  <si>
    <t xml:space="preserve">Odborný asistent </t>
  </si>
  <si>
    <t xml:space="preserve">Náplň pracovní pozice spadá do nepřímých nákladů. Vzhledem k dostatečnému zajištění aktivit ostatními pracovními pozicemi se navíc nejedná o nezbytnou položku. </t>
  </si>
  <si>
    <t xml:space="preserve">1.1.1.1.51 </t>
  </si>
  <si>
    <t xml:space="preserve">Právní podpora pro CS </t>
  </si>
  <si>
    <t>Úvazek v rozsahu 1,0 není vzhledem k popisu činností považován za adekvátní. Některé činnosti spadají do NN. Krácení o 50 %.</t>
  </si>
  <si>
    <t xml:space="preserve">1.1.1.1.52 </t>
  </si>
  <si>
    <t xml:space="preserve">IT podpora pro CS </t>
  </si>
  <si>
    <t>Náplň pracovní pozice spadá do nepřímých nákladů</t>
  </si>
  <si>
    <t xml:space="preserve">1.1.1.1.53 </t>
  </si>
  <si>
    <t xml:space="preserve">Specialista databáze pro CS </t>
  </si>
  <si>
    <t xml:space="preserve">1.1.1.1.54 </t>
  </si>
  <si>
    <t xml:space="preserve">Mimořádné odměny </t>
  </si>
  <si>
    <t>Platy požadované žadatelem pro jednotlivé pracovní pozice se pohybují v horních hranicích limitů obvyklých měsíčních mezd a platů pro OPZ. Vzhledem k tomuto není další požadavek na mimořádné odměny požadován za odůvodněný a hospodárný.</t>
  </si>
  <si>
    <t xml:space="preserve">1.1.3.2.1.1 </t>
  </si>
  <si>
    <t>Kancelářský balík</t>
  </si>
  <si>
    <t xml:space="preserve">1.1.3.2.2.1 </t>
  </si>
  <si>
    <t>Notebook včetně příslušenství</t>
  </si>
  <si>
    <t xml:space="preserve">1.1.3.2.2.2 </t>
  </si>
  <si>
    <t xml:space="preserve">LCD monitor </t>
  </si>
  <si>
    <t>RT bude plně vybaven notebooky, nákup LCD monitorů není zdůvodněn a není efektivní, HK požaduje zrušit v celém rozsahu.</t>
  </si>
  <si>
    <t xml:space="preserve">1.1.3.2.2.3 </t>
  </si>
  <si>
    <t xml:space="preserve">Dokovací stanice </t>
  </si>
  <si>
    <t>Nejedná se o nezbytný výdaj pro realizaci projektu. Neefektivní. HK požaduje zrušit v celém rozsahu, notebooky k práci je plně dostačující.</t>
  </si>
  <si>
    <t xml:space="preserve">1.1.3.2.2.04 </t>
  </si>
  <si>
    <t xml:space="preserve">Mobilní telefon </t>
  </si>
  <si>
    <t xml:space="preserve">1.1.3.2.2.13  </t>
  </si>
  <si>
    <t>Lampička</t>
  </si>
  <si>
    <t>Neodůvodněný požadavek, nejedná se o nezbytné zařízení.</t>
  </si>
  <si>
    <t xml:space="preserve">1.1.4.1 </t>
  </si>
  <si>
    <t>Tisk informačních letáků, brožur</t>
  </si>
  <si>
    <t>HK požaduje krátit v plné výši, jelikož se jedná o publicitu spadající do NN.</t>
  </si>
  <si>
    <t xml:space="preserve">1.1.4.3 </t>
  </si>
  <si>
    <t xml:space="preserve">Publicita - osvěta cílové skupiny </t>
  </si>
  <si>
    <t xml:space="preserve">1.1.4.6 </t>
  </si>
  <si>
    <t xml:space="preserve">Mediální kampaň – bannery </t>
  </si>
  <si>
    <t>Jedná se o publicitu projektu, která spadá do NN.</t>
  </si>
  <si>
    <t>krácení celkem</t>
  </si>
  <si>
    <t>Požadovaná podpora</t>
  </si>
  <si>
    <t xml:space="preserve">Krácená podpora </t>
  </si>
  <si>
    <r>
      <t xml:space="preserve">S ohledem na krácení pozic v realizačním týmu na HPP o 8 úvazků. HK požaduje adekvátně krátit množství nakoupeného vybavení pro RT </t>
    </r>
    <r>
      <rPr>
        <sz val="8"/>
        <color indexed="8"/>
        <rFont val="Arial"/>
        <family val="2"/>
        <charset val="238"/>
      </rPr>
      <t xml:space="preserve">(8 </t>
    </r>
    <r>
      <rPr>
        <sz val="8"/>
        <rFont val="Arial"/>
        <family val="2"/>
        <charset val="238"/>
      </rPr>
      <t>x 2 420 Kč = 19360 Kč).</t>
    </r>
  </si>
  <si>
    <r>
      <t xml:space="preserve">Vyšší jednotková cena byla žadatelem odůvodněna, odpovídá rámcové smlouvě  předložené žadatelem. S ohledem na krácení pozic v realizačním týmu na HPP o 8 úvazků. HK požaduje adekvátně krátit množství nakoupeného zařízení pro RT </t>
    </r>
    <r>
      <rPr>
        <sz val="8"/>
        <color indexed="8"/>
        <rFont val="Arial"/>
        <family val="2"/>
        <charset val="238"/>
      </rPr>
      <t>(8 x 16 906,12 Kč =135 248,96 Kč).</t>
    </r>
  </si>
  <si>
    <r>
      <t>S ohledem na krácení pozic v realizačním týmu na HPP o</t>
    </r>
    <r>
      <rPr>
        <sz val="8"/>
        <color indexed="8"/>
        <rFont val="Arial"/>
        <family val="2"/>
        <charset val="238"/>
      </rPr>
      <t xml:space="preserve"> 8</t>
    </r>
    <r>
      <rPr>
        <sz val="8"/>
        <color indexed="10"/>
        <rFont val="Arial"/>
        <family val="2"/>
        <charset val="238"/>
      </rPr>
      <t xml:space="preserve"> </t>
    </r>
    <r>
      <rPr>
        <sz val="8"/>
        <rFont val="Arial"/>
        <family val="2"/>
        <charset val="238"/>
      </rPr>
      <t>úvazků HK požaduje adekvátně krátit množství nakoupeného zařízení pro RT (8 x 2 420 Kč = 19 360Kč).</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</si>
</sst>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 &quot;Kč&quot;"/>
  </numFmts>
  <fonts count="15" x14ac:knownFonts="1">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sz val="11"/>
      <name val="Calibri"/>
      <family val="2"/>
      <charset val="238"/>
      <scheme val="minor"/>
    </font>
    <font>
      <b/>
      <sz val="16"/>
      <color rgb="FF000000"/>
      <name val="Calibri"/>
      <family val="2"/>
      <charset val="238"/>
      <scheme val="minor"/>
    </font>
    <font>
      <sz val="16"/>
      <color rgb="FF000000"/>
      <name val="Calibri"/>
      <family val="2"/>
      <charset val="238"/>
      <scheme val="minor"/>
    </font>
    <font>
      <b/>
      <sz val="10"/>
      <name val="Arial"/>
      <family val="2"/>
      <charset val="238"/>
    </font>
    <font>
      <sz val="10"/>
      <name val="Arial"/>
      <family val="2"/>
      <charset val="238"/>
    </font>
    <font>
      <sz val="8"/>
      <name val="Arial"/>
      <family val="2"/>
      <charset val="238"/>
    </font>
    <font>
      <sz val="8"/>
      <color indexed="8"/>
      <name val="Arial"/>
      <family val="2"/>
      <charset val="238"/>
    </font>
    <font>
      <sz val="8"/>
      <color indexed="10"/>
      <name val="Arial"/>
      <family val="2"/>
      <charset val="238"/>
    </font>
    <font>
      <b/>
      <sz val="8"/>
      <color rgb="FFFF0000"/>
      <name val="Arial"/>
      <family val="2"/>
      <charset val="238"/>
    </font>
    <font>
      <b/>
      <sz val="8"/>
      <name val="Arial"/>
      <family val="2"/>
      <charset val="238"/>
    </font>
    <font>
      <b/>
      <sz val="8"/>
      <color indexed="81"/>
      <name val="Tahoma"/>
      <family val="2"/>
      <charset val="238"/>
    </font>
    <font>
      <sz val="8"/>
      <color indexed="81"/>
      <name val="Tahoma"/>
      <family val="2"/>
      <charset val="238"/>
    </font>
  </fonts>
  <fills count="8">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indexed="42"/>
        <bgColor indexed="64"/>
      </patternFill>
    </fill>
    <fill>
      <patternFill patternType="solid">
        <fgColor indexed="22"/>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borderId="0" fillId="0" fontId="0" numFmtId="0"/>
  </cellStyleXfs>
  <cellXfs count="81">
    <xf borderId="0" fillId="0" fontId="0" numFmtId="0" xfId="0"/>
    <xf applyAlignment="1" applyBorder="1" applyFill="1" borderId="1" fillId="2" fontId="0" numFmtId="0" xfId="0">
      <alignment wrapText="1"/>
    </xf>
    <xf applyAlignment="1" applyBorder="1" applyNumberFormat="1" borderId="1" fillId="0" fontId="0" numFmtId="0" xfId="0">
      <alignment vertical="top" wrapText="1"/>
    </xf>
    <xf applyAlignment="1" applyBorder="1" borderId="1" fillId="0" fontId="0" numFmtId="0" xfId="0">
      <alignment wrapText="1"/>
    </xf>
    <xf applyAlignment="1" applyBorder="1" applyFill="1" borderId="1" fillId="4" fontId="0" numFmtId="0" xfId="0">
      <alignment wrapText="1"/>
    </xf>
    <xf applyAlignment="1" applyBorder="1" applyFill="1" applyNumberFormat="1" borderId="0" fillId="0" fontId="0" numFmtId="49" xfId="0">
      <alignment wrapText="1"/>
    </xf>
    <xf applyAlignment="1" applyBorder="1" applyFill="1" borderId="0" fillId="0" fontId="0" numFmtId="0" xfId="0">
      <alignment horizontal="center" vertical="center"/>
    </xf>
    <xf applyAlignment="1" applyBorder="1" applyFill="1" applyNumberFormat="1" borderId="0" fillId="0" fontId="0" numFmtId="164" xfId="0">
      <alignment horizontal="center" vertical="center"/>
    </xf>
    <xf applyAlignment="1" applyBorder="1" applyFill="1" applyNumberFormat="1" borderId="0" fillId="0" fontId="0" numFmtId="1" xfId="0">
      <alignment horizontal="center" vertical="center"/>
    </xf>
    <xf applyAlignment="1" borderId="0" fillId="0" fontId="0" numFmtId="0" xfId="0">
      <alignment wrapText="1"/>
    </xf>
    <xf applyAlignment="1" applyBorder="1" borderId="1" fillId="0" fontId="0" numFmtId="0" xfId="0">
      <alignment vertical="top" wrapText="1"/>
    </xf>
    <xf applyAlignment="1" applyBorder="1" applyFill="1" borderId="1" fillId="3" fontId="0" numFmtId="0" xfId="0">
      <alignment vertical="top" wrapText="1"/>
    </xf>
    <xf applyAlignment="1" applyBorder="1" applyFont="1" borderId="5" fillId="0" fontId="3" numFmtId="0" xfId="0">
      <alignment vertical="top" wrapText="1"/>
    </xf>
    <xf applyAlignment="1" applyBorder="1" applyFill="1" applyFont="1" borderId="5" fillId="3" fontId="3" numFmtId="0" xfId="0">
      <alignment vertical="top" wrapText="1"/>
    </xf>
    <xf applyAlignment="1" applyBorder="1" applyFont="1" borderId="1" fillId="0" fontId="3" numFmtId="0" xfId="0">
      <alignment vertical="top" wrapText="1"/>
    </xf>
    <xf applyAlignment="1" applyBorder="1" applyFill="1" applyFont="1" borderId="1" fillId="3" fontId="3" numFmtId="0" xfId="0">
      <alignment vertical="top" wrapText="1"/>
    </xf>
    <xf applyAlignment="1" applyBorder="1" applyFill="1" applyFont="1" borderId="1" fillId="0" fontId="3" numFmtId="0" xfId="0">
      <alignment vertical="top" wrapText="1"/>
    </xf>
    <xf applyBorder="1" applyFont="1" borderId="8" fillId="0" fontId="1" numFmtId="0" xfId="0"/>
    <xf applyAlignment="1" applyBorder="1" applyFill="1" borderId="0" fillId="0" fontId="0" numFmtId="0" xfId="0">
      <alignment horizontal="center" vertical="center"/>
    </xf>
    <xf applyAlignment="1" applyBorder="1" applyFont="1" borderId="14" fillId="0" fontId="5" numFmtId="0" xfId="0">
      <alignment vertical="center"/>
    </xf>
    <xf applyAlignment="1" applyBorder="1" applyFont="1" borderId="15" fillId="0" fontId="5" numFmtId="0" xfId="0">
      <alignment vertical="center"/>
    </xf>
    <xf applyAlignment="1" applyBorder="1" applyFont="1" borderId="14" fillId="0" fontId="4" numFmtId="0" xfId="0">
      <alignment vertical="center"/>
    </xf>
    <xf applyAlignment="1" applyBorder="1" applyFont="1" borderId="2" fillId="0" fontId="2" numFmtId="0" xfId="0">
      <alignment horizontal="center" vertical="center" wrapText="1"/>
    </xf>
    <xf applyAlignment="1" applyBorder="1" applyFont="1" borderId="3" fillId="0" fontId="2" numFmtId="0" xfId="0">
      <alignment horizontal="center" vertical="center" wrapText="1"/>
    </xf>
    <xf applyAlignment="1" applyBorder="1" applyFont="1" borderId="4" fillId="0" fontId="2" numFmtId="0" xfId="0">
      <alignment horizontal="center" vertical="center" wrapText="1"/>
    </xf>
    <xf applyAlignment="1" applyBorder="1" applyFill="1" borderId="0" fillId="0" fontId="0" numFmtId="0" xfId="0">
      <alignment horizontal="center" vertical="center"/>
    </xf>
    <xf applyAlignment="1" applyBorder="1" applyFill="1" applyNumberFormat="1" borderId="0" fillId="0" fontId="0" numFmtId="49" xfId="0">
      <alignment horizontal="center" vertical="center" wrapText="1"/>
    </xf>
    <xf applyAlignment="1" applyBorder="1" borderId="1" fillId="0" fontId="0" numFmtId="0" xfId="0">
      <alignment vertical="top" wrapText="1"/>
    </xf>
    <xf applyAlignment="1" applyBorder="1" applyFill="1" borderId="1" fillId="4" fontId="0" numFmtId="0" xfId="0">
      <alignment vertical="top" wrapText="1"/>
    </xf>
    <xf applyAlignment="1" applyBorder="1" applyFill="1" borderId="1" fillId="3" fontId="0" numFmtId="0" xfId="0">
      <alignment vertical="top" wrapText="1"/>
    </xf>
    <xf applyAlignment="1" applyBorder="1" applyFont="1" borderId="16" fillId="0" fontId="4" numFmtId="0" xfId="0">
      <alignment vertical="center"/>
    </xf>
    <xf applyAlignment="1" applyBorder="1" borderId="17" fillId="0" fontId="0" numFmtId="0" xfId="0">
      <alignment vertical="center"/>
    </xf>
    <xf applyAlignment="1" applyBorder="1" applyFont="1" borderId="11" fillId="0" fontId="1" numFmtId="0" xfId="0">
      <alignment wrapText="1"/>
    </xf>
    <xf applyAlignment="1" applyBorder="1" applyFont="1" borderId="12" fillId="0" fontId="1" numFmtId="0" xfId="0">
      <alignment wrapText="1"/>
    </xf>
    <xf applyAlignment="1" applyBorder="1" applyFont="1" borderId="13" fillId="0" fontId="1" numFmtId="0" xfId="0">
      <alignment wrapText="1"/>
    </xf>
    <xf applyAlignment="1" applyBorder="1" borderId="6" fillId="0" fontId="0" numFmtId="0" xfId="0"/>
    <xf applyAlignment="1" applyBorder="1" borderId="1" fillId="0" fontId="0" numFmtId="0" xfId="0"/>
    <xf applyAlignment="1" applyBorder="1" borderId="7" fillId="0" fontId="0" numFmtId="0" xfId="0"/>
    <xf applyAlignment="1" applyBorder="1" applyFont="1" applyNumberFormat="1" borderId="9" fillId="0" fontId="1" numFmtId="14" xfId="0">
      <alignment horizontal="left"/>
    </xf>
    <xf applyAlignment="1" applyBorder="1" applyFont="1" borderId="10" fillId="0" fontId="1" numFmtId="0" xfId="0"/>
    <xf applyBorder="1" applyFill="1" applyFont="1" borderId="1" fillId="5" fontId="6" numFmtId="0" xfId="0"/>
    <xf applyAlignment="1" applyBorder="1" applyFill="1" borderId="1" fillId="5" fontId="0" numFmtId="0" xfId="0">
      <alignment horizontal="left" wrapText="1"/>
    </xf>
    <xf applyAlignment="1" applyBorder="1" applyFill="1" borderId="1" fillId="5" fontId="0" numFmtId="0" xfId="0">
      <alignment horizontal="left"/>
    </xf>
    <xf applyNumberFormat="1" borderId="0" fillId="0" fontId="0" numFmtId="165" xfId="0"/>
    <xf applyAlignment="1" applyFont="1" applyNumberFormat="1" borderId="0" fillId="0" fontId="6" numFmtId="49" xfId="0">
      <alignment horizontal="right" vertical="top" wrapText="1"/>
    </xf>
    <xf applyAlignment="1" borderId="0" fillId="0" fontId="0" numFmtId="0" xfId="0">
      <alignment horizontal="right" vertical="top"/>
    </xf>
    <xf applyAlignment="1" applyBorder="1" applyFill="1" applyFont="1" borderId="2" fillId="5" fontId="7" numFmtId="0" xfId="0">
      <alignment horizontal="left" shrinkToFit="1" wrapText="1"/>
    </xf>
    <xf applyAlignment="1" applyBorder="1" borderId="4" fillId="0" fontId="0" numFmtId="0" xfId="0">
      <alignment shrinkToFit="1"/>
    </xf>
    <xf applyAlignment="1" applyNumberFormat="1" borderId="0" fillId="0" fontId="0" numFmtId="49" xfId="0">
      <alignment wrapText="1"/>
    </xf>
    <xf applyBorder="1" applyFill="1" borderId="0" fillId="0" fontId="0" numFmtId="0" xfId="0"/>
    <xf applyBorder="1" applyFill="1" borderId="18" fillId="0" fontId="0" numFmtId="0" xfId="0"/>
    <xf applyFill="1" borderId="0" fillId="0" fontId="0" numFmtId="0" xfId="0"/>
    <xf applyFill="1" applyNumberFormat="1" borderId="0" fillId="0" fontId="0" numFmtId="165" xfId="0"/>
    <xf applyAlignment="1" applyFill="1" applyNumberFormat="1" borderId="0" fillId="0" fontId="0" numFmtId="49" xfId="0">
      <alignment wrapText="1"/>
    </xf>
    <xf applyAlignment="1" applyBorder="1" applyFill="1" applyFont="1" applyNumberFormat="1" borderId="19" fillId="6" fontId="8" numFmtId="49" xfId="0">
      <alignment shrinkToFit="1" wrapText="1"/>
    </xf>
    <xf applyAlignment="1" applyBorder="1" applyFill="1" applyFont="1" borderId="20" fillId="6" fontId="8" numFmtId="0" xfId="0">
      <alignment shrinkToFit="1" wrapText="1"/>
    </xf>
    <xf applyAlignment="1" applyBorder="1" applyFill="1" applyFont="1" applyNumberFormat="1" borderId="20" fillId="6" fontId="8" numFmtId="165" xfId="0">
      <alignment shrinkToFit="1" wrapText="1"/>
    </xf>
    <xf applyAlignment="1" applyBorder="1" applyFill="1" applyFont="1" applyNumberFormat="1" borderId="21" fillId="6" fontId="8" numFmtId="49" xfId="0">
      <alignment shrinkToFit="1" wrapText="1"/>
    </xf>
    <xf applyAlignment="1" applyBorder="1" applyFill="1" applyFont="1" applyNumberFormat="1" borderId="6" fillId="0" fontId="8" numFmtId="49" xfId="0">
      <alignment shrinkToFit="1" wrapText="1"/>
    </xf>
    <xf applyAlignment="1" applyBorder="1" applyFont="1" borderId="1" fillId="0" fontId="8" numFmtId="0" xfId="0">
      <alignment shrinkToFit="1" wrapText="1"/>
    </xf>
    <xf applyAlignment="1" applyBorder="1" applyFont="1" applyNumberFormat="1" borderId="1" fillId="0" fontId="8" numFmtId="165" xfId="0">
      <alignment shrinkToFit="1" wrapText="1"/>
    </xf>
    <xf applyAlignment="1" applyBorder="1" applyFont="1" applyNumberFormat="1" borderId="2" fillId="0" fontId="8" numFmtId="165" xfId="0">
      <alignment shrinkToFit="1" wrapText="1"/>
    </xf>
    <xf applyAlignment="1" applyBorder="1" applyFont="1" applyNumberFormat="1" borderId="7" fillId="0" fontId="8" numFmtId="49" xfId="0">
      <alignment shrinkToFit="1" wrapText="1"/>
    </xf>
    <xf applyFont="1" applyNumberFormat="1" borderId="0" fillId="0" fontId="8" numFmtId="0" xfId="0"/>
    <xf applyAlignment="1" applyBorder="1" applyFont="1" applyNumberFormat="1" borderId="2" fillId="0" fontId="8" numFmtId="165" xfId="0">
      <alignment horizontal="right" shrinkToFit="1" wrapText="1"/>
    </xf>
    <xf applyAlignment="1" applyBorder="1" applyFill="1" applyFont="1" applyNumberFormat="1" borderId="6" fillId="6" fontId="8" numFmtId="49" xfId="0">
      <alignment horizontal="left"/>
    </xf>
    <xf applyAlignment="1" applyBorder="1" applyFill="1" applyFont="1" applyNumberFormat="1" borderId="1" fillId="6" fontId="8" numFmtId="49" xfId="0">
      <alignment horizontal="left"/>
    </xf>
    <xf applyBorder="1" applyFill="1" applyFont="1" applyNumberFormat="1" borderId="1" fillId="6" fontId="11" numFmtId="165" xfId="0"/>
    <xf applyBorder="1" applyFill="1" applyFont="1" applyNumberFormat="1" borderId="1" fillId="7" fontId="8" numFmtId="165" xfId="0"/>
    <xf applyAlignment="1" applyBorder="1" applyFill="1" applyFont="1" applyNumberFormat="1" borderId="7" fillId="7" fontId="12" numFmtId="49" xfId="0">
      <alignment wrapText="1"/>
    </xf>
    <xf applyNumberFormat="1" borderId="0" fillId="0" fontId="0" numFmtId="0" xfId="0"/>
    <xf applyAlignment="1" applyBorder="1" applyFill="1" applyFont="1" applyNumberFormat="1" borderId="6" fillId="0" fontId="8" numFmtId="49" xfId="0">
      <alignment horizontal="left"/>
    </xf>
    <xf applyAlignment="1" applyBorder="1" applyFill="1" applyFont="1" applyNumberFormat="1" borderId="1" fillId="0" fontId="8" numFmtId="49" xfId="0">
      <alignment horizontal="left"/>
    </xf>
    <xf applyBorder="1" applyFont="1" applyNumberFormat="1" borderId="1" fillId="0" fontId="11" numFmtId="165" xfId="0"/>
    <xf applyBorder="1" applyFont="1" applyNumberFormat="1" borderId="1" fillId="0" fontId="8" numFmtId="165" xfId="0"/>
    <xf applyAlignment="1" applyBorder="1" applyFont="1" applyNumberFormat="1" borderId="7" fillId="0" fontId="8" numFmtId="49" xfId="0">
      <alignment wrapText="1"/>
    </xf>
    <xf applyAlignment="1" applyBorder="1" applyFont="1" applyNumberFormat="1" borderId="8" fillId="0" fontId="8" numFmtId="49" xfId="0">
      <alignment horizontal="left"/>
    </xf>
    <xf applyAlignment="1" applyBorder="1" applyFont="1" applyNumberFormat="1" borderId="9" fillId="0" fontId="8" numFmtId="49" xfId="0">
      <alignment horizontal="left"/>
    </xf>
    <xf applyBorder="1" applyFont="1" applyNumberFormat="1" borderId="9" fillId="0" fontId="11" numFmtId="165" xfId="0"/>
    <xf applyBorder="1" applyFont="1" applyNumberFormat="1" borderId="9" fillId="0" fontId="8" numFmtId="165" xfId="0"/>
    <xf applyAlignment="1" applyBorder="1" applyFont="1" applyNumberFormat="1" borderId="10" fillId="0" fontId="8" numFmtId="49" xfId="0">
      <alignment wrapText="1"/>
    </xf>
  </cellXfs>
  <cellStyles count="1">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_rels/sheet3.xml.rels><?xml version="1.0" encoding="UTF-8" standalone="yes"?>
<Relationships xmlns="http://schemas.openxmlformats.org/package/2006/relationships">
<Relationship Id="rId1" Target="../printerSettings/printerSettings2.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K27"/>
  <sheetViews>
    <sheetView tabSelected="1" workbookViewId="0" zoomScale="80" zoomScaleNormal="80">
      <selection activeCell="E30" sqref="E30"/>
    </sheetView>
  </sheetViews>
  <sheetFormatPr defaultRowHeight="15" x14ac:dyDescent="0.25"/>
  <cols>
    <col min="1" max="1" customWidth="true" style="9" width="14.140625" collapsed="false"/>
    <col min="2" max="2" customWidth="true" style="9" width="20.140625" collapsed="false"/>
    <col min="3" max="3" customWidth="true" style="9" width="19.140625" collapsed="false"/>
    <col min="4" max="4" customWidth="true" style="9" width="12.42578125" collapsed="false"/>
    <col min="5" max="5" customWidth="true" style="9" width="99.0" collapsed="false"/>
  </cols>
  <sheetData>
    <row customHeight="1" ht="35.25" r="1" spans="1:11" x14ac:dyDescent="0.25">
      <c r="A1" s="22" t="s">
        <v>43</v>
      </c>
      <c r="B1" s="23"/>
      <c r="C1" s="23"/>
      <c r="D1" s="23"/>
      <c r="E1" s="24"/>
    </row>
    <row ht="30" r="2" spans="1:11" x14ac:dyDescent="0.25">
      <c r="A2" s="4" t="s">
        <v>19</v>
      </c>
      <c r="B2" s="4" t="s">
        <v>20</v>
      </c>
      <c r="C2" s="4" t="s">
        <v>0</v>
      </c>
      <c r="D2" s="4" t="s">
        <v>4</v>
      </c>
      <c r="E2" s="4" t="s">
        <v>16</v>
      </c>
      <c r="G2" s="5"/>
      <c r="H2" s="6"/>
      <c r="I2" s="6"/>
      <c r="J2" s="6"/>
      <c r="K2" s="6"/>
    </row>
    <row customHeight="1" ht="216" r="3" spans="1:11" x14ac:dyDescent="0.25">
      <c r="A3" s="10" t="s">
        <v>21</v>
      </c>
      <c r="B3" s="10" t="s">
        <v>22</v>
      </c>
      <c r="C3" s="2" t="s">
        <v>1</v>
      </c>
      <c r="D3" s="11" t="s">
        <v>33</v>
      </c>
      <c r="E3" s="12" t="s">
        <v>46</v>
      </c>
      <c r="G3" s="6"/>
      <c r="H3" s="6"/>
      <c r="I3" s="6"/>
      <c r="J3" s="6"/>
      <c r="K3" s="6"/>
    </row>
    <row customHeight="1" ht="304.5" r="4" spans="1:11" x14ac:dyDescent="0.25">
      <c r="A4" s="27" t="s">
        <v>23</v>
      </c>
      <c r="B4" s="10" t="s">
        <v>24</v>
      </c>
      <c r="C4" s="10" t="s">
        <v>2</v>
      </c>
      <c r="D4" s="11" t="s">
        <v>33</v>
      </c>
      <c r="E4" s="13" t="s">
        <v>47</v>
      </c>
      <c r="G4" s="6"/>
      <c r="H4" s="6"/>
      <c r="I4" s="6"/>
      <c r="J4" s="6"/>
      <c r="K4" s="6"/>
    </row>
    <row customHeight="1" ht="261.75" r="5" spans="1:11" x14ac:dyDescent="0.25">
      <c r="A5" s="27"/>
      <c r="B5" s="10" t="s">
        <v>25</v>
      </c>
      <c r="C5" s="10" t="s">
        <v>3</v>
      </c>
      <c r="D5" s="11" t="s">
        <v>34</v>
      </c>
      <c r="E5" s="14" t="s">
        <v>48</v>
      </c>
      <c r="G5" s="6"/>
      <c r="H5" s="6"/>
      <c r="I5" s="6"/>
      <c r="J5" s="6"/>
      <c r="K5" s="6"/>
    </row>
    <row customHeight="1" ht="128.25" r="6" spans="1:11" x14ac:dyDescent="0.25">
      <c r="A6" s="27" t="s">
        <v>26</v>
      </c>
      <c r="B6" s="10" t="s">
        <v>27</v>
      </c>
      <c r="C6" s="10" t="s">
        <v>7</v>
      </c>
      <c r="D6" s="11" t="s">
        <v>34</v>
      </c>
      <c r="E6" s="15" t="s">
        <v>53</v>
      </c>
      <c r="G6" s="6"/>
      <c r="H6" s="6"/>
      <c r="I6" s="6"/>
      <c r="J6" s="6"/>
      <c r="K6" s="6"/>
    </row>
    <row customHeight="1" ht="143.25" r="7" spans="1:11" x14ac:dyDescent="0.25">
      <c r="A7" s="27"/>
      <c r="B7" s="10" t="s">
        <v>28</v>
      </c>
      <c r="C7" s="10" t="s">
        <v>8</v>
      </c>
      <c r="D7" s="11" t="s">
        <v>33</v>
      </c>
      <c r="E7" s="16" t="s">
        <v>49</v>
      </c>
      <c r="G7" s="18"/>
      <c r="H7" s="6"/>
      <c r="I7" s="6"/>
      <c r="J7" s="6"/>
      <c r="K7" s="6"/>
    </row>
    <row customHeight="1" ht="308.25" r="8" spans="1:11" x14ac:dyDescent="0.25">
      <c r="A8" s="27" t="s">
        <v>29</v>
      </c>
      <c r="B8" s="10" t="s">
        <v>36</v>
      </c>
      <c r="C8" s="10" t="s">
        <v>9</v>
      </c>
      <c r="D8" s="11" t="s">
        <v>34</v>
      </c>
      <c r="E8" s="15" t="s">
        <v>50</v>
      </c>
      <c r="G8" s="6"/>
      <c r="H8" s="6"/>
      <c r="I8" s="6"/>
      <c r="J8" s="6"/>
      <c r="K8" s="6"/>
    </row>
    <row customHeight="1" ht="310.5" r="9" spans="1:11" x14ac:dyDescent="0.25">
      <c r="A9" s="27"/>
      <c r="B9" s="10" t="s">
        <v>37</v>
      </c>
      <c r="C9" s="10" t="s">
        <v>10</v>
      </c>
      <c r="D9" s="11" t="s">
        <v>34</v>
      </c>
      <c r="E9" s="16" t="s">
        <v>51</v>
      </c>
      <c r="G9" s="6"/>
      <c r="H9" s="6"/>
      <c r="I9" s="6"/>
      <c r="J9" s="6"/>
      <c r="K9" s="6"/>
    </row>
    <row customHeight="1" ht="311.25" r="10" spans="1:11" x14ac:dyDescent="0.25">
      <c r="A10" s="27"/>
      <c r="B10" s="10" t="s">
        <v>30</v>
      </c>
      <c r="C10" s="10" t="s">
        <v>32</v>
      </c>
      <c r="D10" s="11" t="s">
        <v>34</v>
      </c>
      <c r="E10" s="15" t="s">
        <v>52</v>
      </c>
      <c r="G10" s="6"/>
      <c r="H10" s="6"/>
      <c r="I10" s="6"/>
      <c r="J10" s="6"/>
      <c r="K10" s="6"/>
    </row>
    <row customHeight="1" ht="150" r="11" spans="1:11" x14ac:dyDescent="0.25">
      <c r="A11" s="27"/>
      <c r="B11" s="10" t="s">
        <v>31</v>
      </c>
      <c r="C11" s="10" t="s">
        <v>11</v>
      </c>
      <c r="D11" s="11" t="s">
        <v>5</v>
      </c>
      <c r="E11" s="16" t="s">
        <v>44</v>
      </c>
      <c r="G11" s="6"/>
      <c r="H11" s="6"/>
      <c r="I11" s="6"/>
      <c r="J11" s="6"/>
      <c r="K11" s="6"/>
    </row>
    <row r="12" spans="1:11" x14ac:dyDescent="0.25">
      <c r="A12" s="28"/>
      <c r="B12" s="28"/>
      <c r="C12" s="28"/>
      <c r="D12" s="28"/>
      <c r="E12" s="28"/>
      <c r="G12" s="25"/>
      <c r="H12" s="25"/>
      <c r="I12" s="25"/>
      <c r="J12" s="25"/>
      <c r="K12" s="25"/>
    </row>
    <row customHeight="1" ht="277.5" r="13" spans="1:11" x14ac:dyDescent="0.25">
      <c r="A13" s="29" t="s">
        <v>54</v>
      </c>
      <c r="B13" s="29"/>
      <c r="C13" s="29"/>
      <c r="D13" s="29"/>
      <c r="E13" s="29"/>
      <c r="G13" s="6"/>
      <c r="H13" s="6"/>
      <c r="I13" s="6"/>
      <c r="J13" s="6"/>
      <c r="K13" s="6"/>
    </row>
    <row hidden="1" ht="45" r="14" spans="1:11" x14ac:dyDescent="0.25">
      <c r="A14" s="1" t="s">
        <v>17</v>
      </c>
      <c r="B14" s="3">
        <f>COUNTIF(D3:D9,"Neschváleno")+COUNTIF(D11,"Nevyhovuje")</f>
        <v>0</v>
      </c>
      <c r="G14" s="6"/>
      <c r="H14" s="6"/>
      <c r="I14" s="6"/>
      <c r="J14" s="6"/>
      <c r="K14" s="6"/>
    </row>
    <row customHeight="1" ht="77.25" r="15" spans="1:11" x14ac:dyDescent="0.25">
      <c r="A15" s="4" t="s">
        <v>18</v>
      </c>
      <c r="B15" s="3" t="str">
        <f>IF(OR(ISBLANK(D3),ISBLANK(D4),ISBLANK(D5),ISBLANK(D6),ISBLANK(D7),ISBLANK(D8),ISBLANK(D9),ISBLANK(D10),ISBLANK(D11)),"",IF(B14=0,"Žádost splnila podmínky věcného hodnocení","Žádost nesplnila podmínky věcného hodnocení"))</f>
        <v>Žádost splnila podmínky věcného hodnocení</v>
      </c>
      <c r="G15" s="7"/>
      <c r="H15" s="8"/>
      <c r="I15" s="8"/>
      <c r="J15" s="8"/>
      <c r="K15" s="8"/>
    </row>
    <row customHeight="1" ht="36" r="16" spans="1:11" thickBot="1" x14ac:dyDescent="0.3">
      <c r="G16" s="26"/>
      <c r="H16" s="26"/>
      <c r="I16" s="26"/>
      <c r="J16" s="25"/>
      <c r="K16" s="25"/>
    </row>
    <row customHeight="1" ht="30.75" r="17" spans="1:4" x14ac:dyDescent="0.25">
      <c r="A17" s="32" t="s">
        <v>45</v>
      </c>
      <c r="B17" s="33"/>
      <c r="C17" s="33"/>
      <c r="D17" s="34"/>
    </row>
    <row r="18" spans="1:4" x14ac:dyDescent="0.25">
      <c r="A18" s="35"/>
      <c r="B18" s="36"/>
      <c r="C18" s="36"/>
      <c r="D18" s="37"/>
    </row>
    <row ht="15.75" r="19" spans="1:4" thickBot="1" x14ac:dyDescent="0.3">
      <c r="A19" s="17" t="s">
        <v>38</v>
      </c>
      <c r="B19" s="38">
        <v>42502</v>
      </c>
      <c r="C19" s="38"/>
      <c r="D19" s="39"/>
    </row>
    <row ht="15.75" r="20" spans="1:4" thickBot="1" x14ac:dyDescent="0.3"/>
    <row customHeight="1" ht="38.1" r="21" spans="1:4" thickBot="1" x14ac:dyDescent="0.3">
      <c r="A21" s="21" t="s">
        <v>39</v>
      </c>
      <c r="B21" s="30" t="s">
        <v>40</v>
      </c>
      <c r="C21" s="31"/>
      <c r="D21" s="19"/>
    </row>
    <row customHeight="1" ht="38.1" r="22" spans="1:4" thickBot="1" x14ac:dyDescent="0.3">
      <c r="A22" s="21" t="s">
        <v>42</v>
      </c>
      <c r="B22" s="30"/>
      <c r="C22" s="31"/>
      <c r="D22" s="19"/>
    </row>
    <row customHeight="1" ht="38.1" r="23" spans="1:4" thickBot="1" x14ac:dyDescent="0.3">
      <c r="A23" s="21" t="s">
        <v>42</v>
      </c>
      <c r="B23" s="30"/>
      <c r="C23" s="31"/>
      <c r="D23" s="19"/>
    </row>
    <row customHeight="1" ht="38.1" r="24" spans="1:4" thickBot="1" x14ac:dyDescent="0.3">
      <c r="A24" s="21" t="s">
        <v>42</v>
      </c>
      <c r="B24" s="30"/>
      <c r="C24" s="31"/>
      <c r="D24" s="19"/>
    </row>
    <row customHeight="1" ht="38.1" r="25" spans="1:4" thickBot="1" x14ac:dyDescent="0.3">
      <c r="A25" s="21" t="s">
        <v>42</v>
      </c>
      <c r="B25" s="30"/>
      <c r="C25" s="31"/>
      <c r="D25" s="19"/>
    </row>
    <row customHeight="1" ht="38.1" r="26" spans="1:4" thickBot="1" x14ac:dyDescent="0.3">
      <c r="A26" s="21" t="s">
        <v>42</v>
      </c>
      <c r="B26" s="30"/>
      <c r="C26" s="31"/>
      <c r="D26" s="20"/>
    </row>
    <row customHeight="1" ht="38.1" r="27" spans="1:4" thickBot="1" x14ac:dyDescent="0.3">
      <c r="A27" s="21" t="s">
        <v>41</v>
      </c>
      <c r="B27" s="30"/>
      <c r="C27" s="31"/>
      <c r="D27" s="19"/>
    </row>
  </sheetData>
  <mergeCells count="19">
    <mergeCell ref="B27:C27"/>
    <mergeCell ref="A17:D17"/>
    <mergeCell ref="A18:D18"/>
    <mergeCell ref="B19:D19"/>
    <mergeCell ref="B21:C21"/>
    <mergeCell ref="B22:C22"/>
    <mergeCell ref="B23:C23"/>
    <mergeCell ref="B24:C24"/>
    <mergeCell ref="B25:C25"/>
    <mergeCell ref="B26:C26"/>
    <mergeCell ref="A1:E1"/>
    <mergeCell ref="G12:K12"/>
    <mergeCell ref="G16:I16"/>
    <mergeCell ref="J16:K16"/>
    <mergeCell ref="A4:A5"/>
    <mergeCell ref="A6:A7"/>
    <mergeCell ref="A8:A11"/>
    <mergeCell ref="A12:E12"/>
    <mergeCell ref="A13:E13"/>
  </mergeCells>
  <pageMargins bottom="0.75" footer="0.3" header="0.3" left="0.25" right="0.25" top="0.75"/>
  <pageSetup fitToHeight="0" orientation="portrait" paperSize="9" r:id="rId1" scale="45"/>
  <extLst>
    <ext xmlns:x14="http://schemas.microsoft.com/office/spreadsheetml/2009/9/main" uri="{CCE6A557-97BC-4b89-ADB6-D9C93CAAB3DF}">
      <x14:dataValidations xmlns:xm="http://schemas.microsoft.com/office/excel/2006/main" count="2">
        <x14:dataValidation allowBlank="1" prompt="Vylučovací kritérium" showErrorMessage="1" showInputMessage="1" type="list">
          <x14:formula1>
            <xm:f>List3!$B$1:$B$2</xm:f>
          </x14:formula1>
          <xm:sqref>D11</xm:sqref>
        </x14:dataValidation>
        <x14:dataValidation allowBlank="1" prompt="Kombin. kritérium" showErrorMessage="1" showInputMessage="1" type="list">
          <x14:formula1>
            <xm:f>List3!$C$1:$C$3</xm:f>
          </x14:formula1>
          <xm:sqref>D3:D10</xm:sqref>
        </x14:dataValidation>
      </x14:dataValidations>
    </ext>
  </extLst>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C4"/>
  <sheetViews>
    <sheetView workbookViewId="0">
      <selection activeCell="C4" sqref="C4"/>
    </sheetView>
  </sheetViews>
  <sheetFormatPr defaultRowHeight="15" x14ac:dyDescent="0.25"/>
  <cols>
    <col min="1" max="1" customWidth="true" width="18.28515625" collapsed="false"/>
    <col min="2" max="2" customWidth="true" width="16.0" collapsed="false"/>
    <col min="3" max="3" customWidth="true" width="31.7109375" collapsed="false"/>
  </cols>
  <sheetData>
    <row r="1" spans="1:3" x14ac:dyDescent="0.25">
      <c r="A1" t="s">
        <v>12</v>
      </c>
      <c r="B1" t="s">
        <v>5</v>
      </c>
      <c r="C1" t="s">
        <v>33</v>
      </c>
    </row>
    <row r="2" spans="1:3" x14ac:dyDescent="0.25">
      <c r="A2" t="s">
        <v>13</v>
      </c>
      <c r="B2" t="s">
        <v>6</v>
      </c>
      <c r="C2" t="s">
        <v>34</v>
      </c>
    </row>
    <row r="3" spans="1:3" x14ac:dyDescent="0.25">
      <c r="A3" t="s">
        <v>14</v>
      </c>
      <c r="C3" t="s">
        <v>35</v>
      </c>
    </row>
    <row r="4" spans="1:3" x14ac:dyDescent="0.25">
      <c r="A4" t="s">
        <v>15</v>
      </c>
    </row>
  </sheetData>
  <pageMargins bottom="0.78740157499999996" footer="0.3" header="0.3" left="0.7" right="0.7" top="0.78740157499999996"/>
</worksheet>
</file>

<file path=xl/worksheets/sheet3.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dimension ref="A1:G28"/>
  <sheetViews>
    <sheetView workbookViewId="0">
      <selection activeCell="A7" sqref="A7"/>
    </sheetView>
  </sheetViews>
  <sheetFormatPr defaultRowHeight="15" x14ac:dyDescent="0.25"/>
  <cols>
    <col min="1" max="1" bestFit="true" customWidth="true" width="25.5703125" collapsed="false"/>
    <col min="2" max="2" customWidth="true" width="23.5703125" collapsed="false"/>
    <col min="3" max="3" customWidth="true" width="32.42578125" collapsed="false"/>
    <col min="4" max="4" customWidth="true" width="17.28515625" collapsed="false"/>
    <col min="5" max="5" bestFit="true" customWidth="true" width="12.28515625" collapsed="false"/>
    <col min="6" max="6" customWidth="true" style="9" width="42.0" collapsed="false"/>
  </cols>
  <sheetData>
    <row r="1" spans="1:7" x14ac:dyDescent="0.25">
      <c r="A1" s="40" t="s">
        <v>55</v>
      </c>
      <c r="B1" s="41" t="s">
        <v>56</v>
      </c>
      <c r="C1" s="42"/>
      <c r="D1" s="43"/>
      <c r="E1" s="43"/>
      <c r="F1" s="44" t="s">
        <v>57</v>
      </c>
      <c r="G1" s="45"/>
    </row>
    <row r="2" spans="1:7" x14ac:dyDescent="0.25">
      <c r="A2" s="40" t="s">
        <v>58</v>
      </c>
      <c r="B2" s="46" t="s">
        <v>59</v>
      </c>
      <c r="C2" s="47"/>
      <c r="D2" s="43"/>
      <c r="E2" s="43"/>
      <c r="F2" s="48"/>
    </row>
    <row r="3" spans="1:7" x14ac:dyDescent="0.25">
      <c r="A3" s="40" t="s">
        <v>60</v>
      </c>
      <c r="B3" s="42" t="s">
        <v>61</v>
      </c>
      <c r="C3" s="42"/>
      <c r="D3" s="43"/>
      <c r="E3" s="43"/>
      <c r="F3" s="48"/>
    </row>
    <row ht="15.75" r="4" spans="1:7" thickBot="1" x14ac:dyDescent="0.3">
      <c r="A4" s="49"/>
      <c r="B4" s="50"/>
      <c r="C4" s="51"/>
      <c r="D4" s="52"/>
      <c r="E4" s="52"/>
      <c r="F4" s="53"/>
      <c r="G4" s="51"/>
    </row>
    <row ht="23.25" r="5" spans="1:7" x14ac:dyDescent="0.25">
      <c r="B5" s="54" t="s">
        <v>62</v>
      </c>
      <c r="C5" s="55" t="s">
        <v>63</v>
      </c>
      <c r="D5" s="56" t="s">
        <v>64</v>
      </c>
      <c r="E5" s="56" t="s">
        <v>65</v>
      </c>
      <c r="F5" s="57" t="s">
        <v>66</v>
      </c>
    </row>
    <row ht="57" r="6" spans="1:7" x14ac:dyDescent="0.25">
      <c r="B6" s="58" t="s">
        <v>67</v>
      </c>
      <c r="C6" s="59" t="s">
        <v>68</v>
      </c>
      <c r="D6" s="60">
        <v>2055645</v>
      </c>
      <c r="E6" s="61">
        <v>0</v>
      </c>
      <c r="F6" s="62" t="s">
        <v>69</v>
      </c>
      <c r="G6" s="63"/>
    </row>
    <row ht="45.75" r="7" spans="1:7" x14ac:dyDescent="0.25">
      <c r="A7" s="51"/>
      <c r="B7" s="58" t="s">
        <v>70</v>
      </c>
      <c r="C7" s="59" t="s">
        <v>71</v>
      </c>
      <c r="D7" s="60">
        <v>1161384</v>
      </c>
      <c r="E7" s="61">
        <v>1161384</v>
      </c>
      <c r="F7" s="62" t="s">
        <v>72</v>
      </c>
      <c r="G7" s="63"/>
    </row>
    <row ht="68.25" r="8" spans="1:7" x14ac:dyDescent="0.25">
      <c r="B8" s="58" t="s">
        <v>73</v>
      </c>
      <c r="C8" s="59" t="s">
        <v>74</v>
      </c>
      <c r="D8" s="60">
        <v>1161384</v>
      </c>
      <c r="E8" s="61">
        <v>1161384</v>
      </c>
      <c r="F8" s="62" t="s">
        <v>75</v>
      </c>
      <c r="G8" s="63"/>
    </row>
    <row ht="68.25" r="9" spans="1:7" x14ac:dyDescent="0.25">
      <c r="B9" s="58" t="s">
        <v>76</v>
      </c>
      <c r="C9" s="59" t="s">
        <v>77</v>
      </c>
      <c r="D9" s="60">
        <v>1161384</v>
      </c>
      <c r="E9" s="61">
        <v>1161384</v>
      </c>
      <c r="F9" s="62" t="s">
        <v>75</v>
      </c>
      <c r="G9" s="63"/>
    </row>
    <row ht="57" r="10" spans="1:7" x14ac:dyDescent="0.25">
      <c r="A10" s="51"/>
      <c r="B10" s="58" t="s">
        <v>78</v>
      </c>
      <c r="C10" s="59" t="s">
        <v>79</v>
      </c>
      <c r="D10" s="60">
        <v>1994670</v>
      </c>
      <c r="E10" s="61">
        <v>0</v>
      </c>
      <c r="F10" s="62" t="s">
        <v>80</v>
      </c>
      <c r="G10" s="63"/>
    </row>
    <row ht="57" r="11" spans="1:7" x14ac:dyDescent="0.25">
      <c r="B11" s="58" t="s">
        <v>81</v>
      </c>
      <c r="C11" s="59" t="s">
        <v>82</v>
      </c>
      <c r="D11" s="60">
        <v>1994670</v>
      </c>
      <c r="E11" s="61">
        <v>0</v>
      </c>
      <c r="F11" s="62" t="s">
        <v>83</v>
      </c>
      <c r="G11" s="63"/>
    </row>
    <row ht="45.75" r="12" spans="1:7" x14ac:dyDescent="0.25">
      <c r="B12" s="58" t="s">
        <v>84</v>
      </c>
      <c r="C12" s="59" t="s">
        <v>85</v>
      </c>
      <c r="D12" s="60">
        <v>1802448</v>
      </c>
      <c r="E12" s="61">
        <v>0</v>
      </c>
      <c r="F12" s="62" t="s">
        <v>86</v>
      </c>
      <c r="G12" s="63"/>
    </row>
    <row ht="34.5" r="13" spans="1:7" x14ac:dyDescent="0.25">
      <c r="B13" s="58" t="s">
        <v>87</v>
      </c>
      <c r="C13" s="59" t="s">
        <v>88</v>
      </c>
      <c r="D13" s="60">
        <v>1486584</v>
      </c>
      <c r="E13" s="61">
        <v>1486584</v>
      </c>
      <c r="F13" s="62" t="s">
        <v>89</v>
      </c>
      <c r="G13" s="63"/>
    </row>
    <row r="14" spans="1:7" x14ac:dyDescent="0.25">
      <c r="B14" s="58" t="s">
        <v>90</v>
      </c>
      <c r="C14" s="59" t="s">
        <v>91</v>
      </c>
      <c r="D14" s="60">
        <v>2322768</v>
      </c>
      <c r="E14" s="61">
        <v>0</v>
      </c>
      <c r="F14" s="62" t="s">
        <v>92</v>
      </c>
      <c r="G14" s="63"/>
    </row>
    <row r="15" spans="1:7" x14ac:dyDescent="0.25">
      <c r="B15" s="58" t="s">
        <v>93</v>
      </c>
      <c r="C15" s="59" t="s">
        <v>94</v>
      </c>
      <c r="D15" s="60">
        <v>2582928</v>
      </c>
      <c r="E15" s="61">
        <v>0</v>
      </c>
      <c r="F15" s="62" t="s">
        <v>92</v>
      </c>
      <c r="G15" s="63"/>
    </row>
    <row ht="57" r="16" spans="1:7" x14ac:dyDescent="0.25">
      <c r="B16" s="58" t="s">
        <v>95</v>
      </c>
      <c r="C16" s="59" t="s">
        <v>96</v>
      </c>
      <c r="D16" s="60">
        <v>9540880.1999999993</v>
      </c>
      <c r="E16" s="61">
        <v>0</v>
      </c>
      <c r="F16" s="62" t="s">
        <v>97</v>
      </c>
      <c r="G16" s="63"/>
    </row>
    <row ht="34.5" r="17" spans="2:7" x14ac:dyDescent="0.25">
      <c r="B17" s="58" t="s">
        <v>98</v>
      </c>
      <c r="C17" s="59" t="s">
        <v>99</v>
      </c>
      <c r="D17" s="60">
        <v>19360</v>
      </c>
      <c r="E17" s="61">
        <v>99220</v>
      </c>
      <c r="F17" s="62" t="s">
        <v>124</v>
      </c>
      <c r="G17" s="63"/>
    </row>
    <row ht="68.25" r="18" spans="2:7" x14ac:dyDescent="0.25">
      <c r="B18" s="58" t="s">
        <v>100</v>
      </c>
      <c r="C18" s="59" t="s">
        <v>101</v>
      </c>
      <c r="D18" s="60">
        <v>135248.95999999999</v>
      </c>
      <c r="E18" s="64">
        <v>693150.92</v>
      </c>
      <c r="F18" s="62" t="s">
        <v>125</v>
      </c>
      <c r="G18" s="63"/>
    </row>
    <row ht="34.5" r="19" spans="2:7" x14ac:dyDescent="0.25">
      <c r="B19" s="58" t="s">
        <v>102</v>
      </c>
      <c r="C19" s="59" t="s">
        <v>103</v>
      </c>
      <c r="D19" s="60">
        <v>122500</v>
      </c>
      <c r="E19" s="61">
        <v>0</v>
      </c>
      <c r="F19" s="62" t="s">
        <v>104</v>
      </c>
      <c r="G19" s="63"/>
    </row>
    <row ht="34.5" r="20" spans="2:7" x14ac:dyDescent="0.25">
      <c r="B20" s="58" t="s">
        <v>105</v>
      </c>
      <c r="C20" s="59" t="s">
        <v>106</v>
      </c>
      <c r="D20" s="60">
        <v>122500</v>
      </c>
      <c r="E20" s="61">
        <v>0</v>
      </c>
      <c r="F20" s="62" t="s">
        <v>107</v>
      </c>
      <c r="G20" s="63"/>
    </row>
    <row ht="34.5" r="21" spans="2:7" x14ac:dyDescent="0.25">
      <c r="B21" s="58" t="s">
        <v>108</v>
      </c>
      <c r="C21" s="59" t="s">
        <v>109</v>
      </c>
      <c r="D21" s="60">
        <v>19360</v>
      </c>
      <c r="E21" s="61">
        <v>99220</v>
      </c>
      <c r="F21" s="62" t="s">
        <v>126</v>
      </c>
      <c r="G21" s="63"/>
    </row>
    <row ht="23.25" r="22" spans="2:7" x14ac:dyDescent="0.25">
      <c r="B22" s="58" t="s">
        <v>110</v>
      </c>
      <c r="C22" s="59" t="s">
        <v>111</v>
      </c>
      <c r="D22" s="60">
        <v>24500</v>
      </c>
      <c r="E22" s="61">
        <v>0</v>
      </c>
      <c r="F22" s="62" t="s">
        <v>112</v>
      </c>
      <c r="G22" s="63"/>
    </row>
    <row ht="23.25" r="23" spans="2:7" x14ac:dyDescent="0.25">
      <c r="B23" s="58" t="s">
        <v>113</v>
      </c>
      <c r="C23" s="59" t="s">
        <v>114</v>
      </c>
      <c r="D23" s="60">
        <v>39000</v>
      </c>
      <c r="E23" s="61">
        <v>0</v>
      </c>
      <c r="F23" s="62" t="s">
        <v>115</v>
      </c>
      <c r="G23" s="63"/>
    </row>
    <row ht="23.25" r="24" spans="2:7" x14ac:dyDescent="0.25">
      <c r="B24" s="58" t="s">
        <v>116</v>
      </c>
      <c r="C24" s="59" t="s">
        <v>117</v>
      </c>
      <c r="D24" s="60">
        <v>1080000</v>
      </c>
      <c r="E24" s="61">
        <v>0</v>
      </c>
      <c r="F24" s="62" t="s">
        <v>115</v>
      </c>
      <c r="G24" s="63"/>
    </row>
    <row r="25" spans="2:7" x14ac:dyDescent="0.25">
      <c r="B25" s="58" t="s">
        <v>118</v>
      </c>
      <c r="C25" s="59" t="s">
        <v>119</v>
      </c>
      <c r="D25" s="60">
        <v>500000</v>
      </c>
      <c r="E25" s="61">
        <v>0</v>
      </c>
      <c r="F25" s="62" t="s">
        <v>120</v>
      </c>
      <c r="G25" s="63"/>
    </row>
    <row r="26" spans="2:7" x14ac:dyDescent="0.25">
      <c r="B26" s="65" t="s">
        <v>121</v>
      </c>
      <c r="C26" s="66"/>
      <c r="D26" s="67">
        <f>SUM(D6:D25)</f>
        <v>29327214.16</v>
      </c>
      <c r="E26" s="68"/>
      <c r="F26" s="69"/>
      <c r="G26" s="70"/>
    </row>
    <row r="27" spans="2:7" x14ac:dyDescent="0.25">
      <c r="B27" s="71" t="s">
        <v>122</v>
      </c>
      <c r="C27" s="72"/>
      <c r="D27" s="73">
        <v>328710831.88999999</v>
      </c>
      <c r="E27" s="74"/>
      <c r="F27" s="75"/>
      <c r="G27" s="70"/>
    </row>
    <row ht="15.75" r="28" spans="2:7" thickBot="1" x14ac:dyDescent="0.3">
      <c r="B28" s="76" t="s">
        <v>123</v>
      </c>
      <c r="C28" s="77"/>
      <c r="D28" s="78">
        <f>D27-D26</f>
        <v>299383617.72999996</v>
      </c>
      <c r="E28" s="79"/>
      <c r="F28" s="80"/>
      <c r="G28" s="70"/>
    </row>
  </sheetData>
  <mergeCells count="7">
    <mergeCell ref="B28:C28"/>
    <mergeCell ref="B1:C1"/>
    <mergeCell ref="F1:G1"/>
    <mergeCell ref="B2:C2"/>
    <mergeCell ref="B3:C3"/>
    <mergeCell ref="B26:C26"/>
    <mergeCell ref="B27:C27"/>
  </mergeCells>
  <pageMargins bottom="0.78740157499999996" footer="0.3" header="0.3" left="0.7" right="0.7" top="0.78740157499999996"/>
  <pageSetup horizontalDpi="4294967294" orientation="portrait" paperSize="9" r:id="rId1" verticalDpi="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listy</vt:lpstr>
      </vt:variant>
      <vt:variant>
        <vt:i4>3</vt:i4>
      </vt:variant>
      <vt:variant>
        <vt:lpstr>Pojmenované oblasti</vt:lpstr>
      </vt:variant>
      <vt:variant>
        <vt:i4>1</vt:i4>
      </vt:variant>
    </vt:vector>
  </HeadingPairs>
  <TitlesOfParts>
    <vt:vector baseType="lpstr" size="4">
      <vt:lpstr>Uzavřené výzvy</vt:lpstr>
      <vt:lpstr>List3</vt:lpstr>
      <vt:lpstr>Krácení rozpočtu</vt:lpstr>
      <vt:lpstr>'Uzavřené výzvy'!OLE_LINK2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2015-04-29T11:32:07Z</dcterms:created>
  <cp:lastPrinted>2016-05-12T13:23:25Z</cp:lastPrinted>
  <dcterms:modified xsi:type="dcterms:W3CDTF">2017-05-02T14:51:17Z</dcterms:modified>
</cp:coreProperties>
</file>