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bynek\Downloads\"/>
    </mc:Choice>
  </mc:AlternateContent>
  <bookViews>
    <workbookView xWindow="0" yWindow="0" windowWidth="20490" windowHeight="7620" activeTab="1"/>
  </bookViews>
  <sheets>
    <sheet name="Časová a finanční specifikace" sheetId="1" r:id="rId1"/>
    <sheet name="Obsahová specifikace" sheetId="6" r:id="rId2"/>
  </sheets>
  <definedNames>
    <definedName name="_xlnm.Print_Titles" localSheetId="0">'Časová a finanční specifikace'!$1:$4</definedName>
    <definedName name="_xlnm.Print_Titles" localSheetId="1">'Obsahová specifikace'!$1:$4</definedName>
    <definedName name="_xlnm.Print_Area" localSheetId="0">'Časová a finanční specifikace'!$A$1:$I$49</definedName>
  </definedNames>
  <calcPr calcId="162913" concurrentCalc="0"/>
</workbook>
</file>

<file path=xl/calcChain.xml><?xml version="1.0" encoding="utf-8"?>
<calcChain xmlns="http://schemas.openxmlformats.org/spreadsheetml/2006/main">
  <c r="H32" i="1" l="1"/>
  <c r="H23" i="1"/>
  <c r="H27" i="1"/>
  <c r="C27" i="1"/>
  <c r="H42" i="1"/>
  <c r="C41" i="1"/>
  <c r="C40" i="1"/>
  <c r="H37" i="1"/>
  <c r="C36" i="1"/>
  <c r="C35" i="1"/>
  <c r="C37" i="1"/>
  <c r="C31" i="1"/>
  <c r="C30" i="1"/>
  <c r="C22" i="1"/>
  <c r="C21" i="1"/>
  <c r="C16" i="1"/>
  <c r="C17" i="1"/>
  <c r="C15" i="1"/>
  <c r="C7" i="1"/>
  <c r="C8" i="1"/>
  <c r="C9" i="1"/>
  <c r="C10" i="1"/>
  <c r="C11" i="1"/>
  <c r="C6" i="1"/>
  <c r="H18" i="1"/>
  <c r="C32" i="1"/>
  <c r="G32" i="1"/>
  <c r="C42" i="1"/>
  <c r="G42" i="1"/>
  <c r="C23" i="1"/>
  <c r="C18" i="1"/>
  <c r="C12" i="1"/>
  <c r="H12" i="1"/>
</calcChain>
</file>

<file path=xl/sharedStrings.xml><?xml version="1.0" encoding="utf-8"?>
<sst xmlns="http://schemas.openxmlformats.org/spreadsheetml/2006/main" count="170" uniqueCount="76">
  <si>
    <t>Celkem člověkohodin</t>
  </si>
  <si>
    <t>uzavřený</t>
  </si>
  <si>
    <t>Název kurzu</t>
  </si>
  <si>
    <t>Obor</t>
  </si>
  <si>
    <t>OIT</t>
  </si>
  <si>
    <t>CELKEM</t>
  </si>
  <si>
    <t>Část I. Obecné IT</t>
  </si>
  <si>
    <t>MS Office WORD pro začátečníky</t>
  </si>
  <si>
    <t>Počet skupin</t>
  </si>
  <si>
    <t>Počet osob pro daný kurz</t>
  </si>
  <si>
    <t>MS Office WORD pro pokročilé</t>
  </si>
  <si>
    <t>MS Office EXCEL pro začátečníky</t>
  </si>
  <si>
    <t>MS Office EXCEL pro pokročilé</t>
  </si>
  <si>
    <t>MS Office POWERPOINT</t>
  </si>
  <si>
    <t>MS Office OUTLOOK</t>
  </si>
  <si>
    <t>Maximální cena v Kč bez DPH:</t>
  </si>
  <si>
    <t>Délka kurzu v hodinách (60 min, u jazyků 45 min)</t>
  </si>
  <si>
    <t>Otevřený x uzavřený kurz</t>
  </si>
  <si>
    <t>Nabídková cena pro jednotlivé kurzy v Kč bez DPH</t>
  </si>
  <si>
    <t>Kompetentní manažer s kompetentním týmem</t>
  </si>
  <si>
    <t>MMD</t>
  </si>
  <si>
    <t>Rizikové situace v práci manažera a jak na ně</t>
  </si>
  <si>
    <t>Koučování jako efektivní manažerský styl vedení zaměstnanců</t>
  </si>
  <si>
    <t>TJOV</t>
  </si>
  <si>
    <t>uzavřený / otevřený</t>
  </si>
  <si>
    <t>Základní školení obsluhy manupulačního vozíku třídy II, druhu W1</t>
  </si>
  <si>
    <t>Opětovné školení obsluhy manipulačního vozíku třídy II, druhu W1</t>
  </si>
  <si>
    <t>Část V. Ekonomické a právní kurzy</t>
  </si>
  <si>
    <t>Další podmínky a poznámky</t>
  </si>
  <si>
    <t>EPK</t>
  </si>
  <si>
    <t>Novinky v daních a účetnictví</t>
  </si>
  <si>
    <t>Mzdové účetnictví</t>
  </si>
  <si>
    <t>Smluvní vztahy</t>
  </si>
  <si>
    <t>Právní minimum</t>
  </si>
  <si>
    <t>JV</t>
  </si>
  <si>
    <t>Angličtina</t>
  </si>
  <si>
    <t>Němčina</t>
  </si>
  <si>
    <r>
      <t xml:space="preserve">Projekt „Vzdělávání zaměstnanců společnosti PRIMA Bilavčík, s.r.o.“, reg. č. projektu: CZ.03.1.52/0.0/0.0/16_043/0004534. 
</t>
    </r>
    <r>
      <rPr>
        <b/>
        <sz val="10"/>
        <color rgb="FF000000"/>
        <rFont val="Calibri (Základní text)"/>
        <charset val="238"/>
      </rPr>
      <t>Nabídku lze podat na jednu část zakázky nebo na více částí. Ve vybrané části nesmí být žádný kurz oceněn nulovou cenou.</t>
    </r>
  </si>
  <si>
    <t>POZOR: Tento sešit obsahuje více listů. Na dalším listu najdete obsahovou specifikaci jednotlivých kurzů, kterou zadavatel vyžaduje.</t>
  </si>
  <si>
    <t xml:space="preserve">Příloha č. 1 - Seznam kurzů - časová a finanční specifikace kurzů </t>
  </si>
  <si>
    <t xml:space="preserve">Příloha č. 1 - Seznam kurzů - obsahová specifikace kurzů </t>
  </si>
  <si>
    <t>Minimální obsahová náplň</t>
  </si>
  <si>
    <t>Pás karet, Vkládání objektů, Základní techniky práce, Tvorba tabulek, Pokročilé metody formátování, Reálné příklady, Práce s používanými šablonami a dokumenty.</t>
  </si>
  <si>
    <t>Hromadná korespondence, Práce s automatizovanými dokumenty, Propojení dokumentu s dalšími soubory, Kompilace informací z různých dokumentů do jednoho, Práce s rozsáhlými texty.</t>
  </si>
  <si>
    <t>Elektronická pošta, Zabezpečení, Automatizované třídění korespondence, Kalendáře, Plánování, Úkoly, Poznámky, Kontakty, Práce s firemní databází, Synchronizace přes MS Exchange Server.</t>
  </si>
  <si>
    <t>Seznámení s Powerpointem, Práce se snímky, Práce s textem, Tabulky, Grafické objekty, Multimédia, Příprava prezentace, Tisk, Práce s firemními šablonami, Promítání prezentace.</t>
  </si>
  <si>
    <t>a) Kompetence a jejich členění (Kompetence manažera vycházející ze strategie firmy, Členění kompetencí, Identifikace a rozvoj)
b) Rozvoj a posouvání se dopředu (Jak rozvíjet sám sebe jako manažera, jak nevyhořet, Rozvoj podřízených i bez obavy, že mě přerostou, Neurofeedback a výkonnost manažera)
c) Time-management jako jedna z klíčových kompetencí (Řízení sebe sama, Řízení času druhých, Efektivní nástroje aplikovatelné v praxi)
d) Tým a jeho rozvoj (Členové týmu a jejich role, Jak mozek ovlivňuje výkonnost jedince v týmu, Jak docílit synergického efektu aneb 1+1=3)</t>
  </si>
  <si>
    <t>a) Rizikové situace v práci manažera (Úkol manažera, Chování manažera, které může vyvolat (a vyvolává) negativní stres a nepříjemné situace na pracovišti (drivers a injunctions, kterými manažer způsobuje rizikové situace), Demotivace způsobená manažerem)
b) Vymezování kompetencí, předávání úkolů, jejich následná kontrola( Kompetence manažera (rozdělení soft a hard skills), Úkol jako motivační prvek, Přiměřenost kontroly, důslednost)
c) Vedení porad, operativní řízení, řešení konfliktů na pracovišti (Porada jako efektivní nástroj rozvoje, Každodenní komunikace v kontextu transakční analýzy, sdílení firemního know how, Řešení konfliktů)
d) Hodnocení, poskytování zpětné vazby (Pravidelné hodnocení zaměstnanců (pozitivní a negativní), Strokes jako nástroj poskytování zpětné vazby)</t>
  </si>
  <si>
    <t>a) Situační vedení (Styly řízení dle Rensise Likerta, manažerská mřížka stylů řízení dle Blakea, Specifika situačního vedení aneb od instruování k delegování a koučování, Kdy jsou zaměstnanci připravení na jednotlivé styly řízení)
b) Manažer jako kouč (Úloha a kompetence manažera, Motivace a angažovanost zaměstnanců, Role manažera v jednotlivých stylech řízení)
c) Direktivita vs. partnerství (Přínosy a nevýhody jednotlivých stylů řízení, Interní komunikace, Delegování úkolů, zodpovědnosti a pravomocí v jednotlivých stylech řízení)
d) Koučovací styl řízení jako efektivní styl (Specifika koučovacího stylu řízení, Role manažera jako kouče, Není to jenom o kladení otázek)</t>
  </si>
  <si>
    <t>Bezpečnost práce a požární ochrana, Nauka o provozu, Pravidla silničního provozu, Bezpečnostní požadavky na provoz, Nauka o konstrukce MV, Provoz vozíku, Manipulace s materiálem, Denní kontrola a údržba, Nehody, postup při nehodě, Praktická výuka</t>
  </si>
  <si>
    <t>Obsah školení je minimální, tzn. že jej může uchazeč doplnit. Nedodržení minimálního obsahu bude sankciováno dle smlouvy.</t>
  </si>
  <si>
    <t>Novinky v daních a účetnictví 2018</t>
  </si>
  <si>
    <t>Mzdové účetnictví 2018</t>
  </si>
  <si>
    <t>Zdravotní pojištění, Sociání pojištění, Daň z příjmů, Zákonná pojištění, Cestovní náhrady, Minimální mzda, Průměrná mzda. Všechny uvedené body včetně reálných příkladů a provázaností s konkrétními firemními problémy. Odlišnosti na Slovensku.</t>
  </si>
  <si>
    <t>Daň z nemovitostí, Daň silniční, Účetnictví, Oceňování majetky. Všechny uvedené body včetně reálných příkladů a provázaností s konkrétními firemními problémy. Odlišnosti na Slovensku.</t>
  </si>
  <si>
    <t>a) Odpovědnost za vady v NOZ (pojem řádného a vadného plnění, právní pojem vad a jejich právní kvalifikace, zjevné a skryté vady, odhalení vad, prohlídka, notifikace vad, práva z vadného plnění, uplatnění práv z vadného plnění, reklamační proces, záruka za jakost, její zákonná a smluvní úprava, možnosti smluvní úpravy, zpřísnění a zmírnění úpravy, vzdání se práv z vadného plnění, právní úprava odpovědnosti za vady ve vztahu ke spotřebiteli.
b) Náhrada škody v obchodní praxi (otázka prevence, náhody, nutné obrany a krajní nouze, porušení dobrých mravů, zákona a smluvní povinnosti, důvody vyloučení odpovědnosti, doložky vyšší moci a další smluvní doložky, vznik škody, škoda skutečná a ušlý zisk, kalkulace výše škody, způsob a rozsah náhrady, snížení náhrady, možnosti smluvních dispozic, zvláštní případy náhrady škody, zejména škoda způsobená vadou výrobku)</t>
  </si>
  <si>
    <t>a) Jak uzavírat obchodní smlouvy a smluvně se zabezpečit proti obchodním rizikům (kontraktační proces, forma smlouvy, předsmluvní jednání a předsmluvní odpovědnost, rámcové smlouvy,
obchodní podmínky, „knock out rule“, jednostranné změny obchodních podmínek, změna okolností smlouvy, hardship doložka, neúměrné zkrácení, změny a zánik závazků ze smluv, promlčení, kupní smlouva, smlouva o dílo, ostatní vybrané smluvní typy a podstatné náležitosti (zápůjčka, smlouva o úvěru, zprostředkovatelská smlouva), závazky ze smluv uzavíraných se spotřebitelem, smlouvy s mezinárodním prvkem, doložky Incoterms, možnosti mimosoudního řešení sporů a postup při soudním vymáhání pohledávek, postup v případě insolvenčního řízení ve věci dlužníka.
b) Smluvní sankce za porušení smlouvy, možnosti zajištění závazků (smluvní pokuta, úroky vs. úroky z prodlení a poplatek z prodlení, uznání dluhu, kvitance, dlužní úpis, jistota, záloha, závdavek, ručení, finanční záruka, zajišťovací převod práva, zástavní právo, zajišťovací funkce směnky.
c) Pracovní právo (pracovněprávní vztahy a jejich právní úprava, postup před vznikem pracovního poměru, vznik pracovního poměru, pracovní smlouva, dohody o pracích konaných mimo pracovní poměr, změny pracovního poměru, skončení pracovního poměru; odstupné, pracovnělékařské prohlídky, zdravotní způsobilost k výkonu práce, pracovní doba, rozsah, rozvrhování, práce přesčas, doby odpočinku, odměňování, překážky v práci, povinnost nahradit škodu v pracovněprávních vztazích.</t>
  </si>
  <si>
    <t>Angličtina pro mírně pokročilé/pokročilé</t>
  </si>
  <si>
    <t>Němčina pro pokročilé</t>
  </si>
  <si>
    <t>40% obsahu teorie + psaného projevu, 60% konverzace</t>
  </si>
  <si>
    <t>Kontingenční tabulky a grafy, Propojení s dokumenty Word, Vytváření složitějších šablon.</t>
  </si>
  <si>
    <t>Seznámení s Excelem a práce se sešity, Základní techniky, Rozšiřující techniky, Práce s grafy, Práce se seznamy.</t>
  </si>
  <si>
    <t>za dodavatele</t>
  </si>
  <si>
    <t>Část III. Technické a jiné odborné vzdělávání</t>
  </si>
  <si>
    <t>Část II. Měkké a manažerské dovednosti</t>
  </si>
  <si>
    <t>Část IV. Technické a jiné odborné vzdělávání</t>
  </si>
  <si>
    <t>Část VI. Ekonomické a právní kurzy</t>
  </si>
  <si>
    <t>Část VII. Jazykové vzdělávání</t>
  </si>
  <si>
    <t>Kalibrační dovednosti na národní úrovni</t>
  </si>
  <si>
    <r>
      <t xml:space="preserve">Vždy ucelená výuka - 2 po sobě jdoucí dny. </t>
    </r>
    <r>
      <rPr>
        <b/>
        <sz val="10"/>
        <rFont val="Calibri (Základní text)"/>
        <charset val="238"/>
      </rPr>
      <t>Lektor musí být koučem s mezinárodní certifikací, který prošel uceleným vzděláváním v transakční analýze v rozsahu min. 300 hodin.</t>
    </r>
  </si>
  <si>
    <r>
      <t xml:space="preserve">Maximálně 4 hodiny denně. Školení bude probíhat na SW MS Office 2007, 2010 a 2016. </t>
    </r>
    <r>
      <rPr>
        <b/>
        <sz val="10"/>
        <rFont val="Calibri (Základní text)"/>
        <charset val="238"/>
      </rPr>
      <t>Lektor musí mít zkušenosti s výukou dospělých více než 288 hodin.</t>
    </r>
  </si>
  <si>
    <r>
      <t xml:space="preserve">Nutnost využití vlasního vysokozdvižného vozíku. U Základního kurzu absolvuje každý účastník </t>
    </r>
    <r>
      <rPr>
        <b/>
        <sz val="10"/>
        <rFont val="Calibri (Základní text)"/>
        <charset val="238"/>
      </rPr>
      <t>minimálně 1 motohodinu praxe</t>
    </r>
    <r>
      <rPr>
        <sz val="10"/>
        <rFont val="Calibri (Základní text)"/>
        <charset val="238"/>
      </rPr>
      <t xml:space="preserve">. U opětovného školení je tato podmínka </t>
    </r>
    <r>
      <rPr>
        <b/>
        <sz val="10"/>
        <rFont val="Calibri (Základní text)"/>
        <charset val="238"/>
      </rPr>
      <t>15 motominut</t>
    </r>
    <r>
      <rPr>
        <sz val="10"/>
        <rFont val="Calibri (Základní text)"/>
        <charset val="238"/>
      </rPr>
      <t>. Doprava i palivo musí být zahrnuty v kalkulaci.</t>
    </r>
  </si>
  <si>
    <t>Lektor musí být právníkem s doložitelnou praxí v obchodním právu min. 2 roky. Povinnost lektora je seznámit se právní problematikou dané firmy, přípravit si  reálné případy a ukázky. Zadavatel dále požaduje, aby lektor připravil návrhy úprav smluv a jiných firemních dokumentů.</t>
  </si>
  <si>
    <r>
      <rPr>
        <b/>
        <sz val="10"/>
        <rFont val="Calibri (Základní text)"/>
        <charset val="238"/>
      </rPr>
      <t>Lektro musí být ekonomem / účetním s doložitelnou praxí min. 2 roky. Nutnost lektora seznámit se ekonomickou problematikou dané firmy, příprava reálný případů a ukázek.</t>
    </r>
    <r>
      <rPr>
        <sz val="10"/>
        <rFont val="Calibri (Základní text)"/>
        <charset val="238"/>
      </rPr>
      <t xml:space="preserve"> Doporučena je znalost IS BYZNYS ERP, ve kterém firma pracuje.</t>
    </r>
  </si>
  <si>
    <t>Úvod do metrologie, Základní rozdělení měřidel, Etalony – charakteristika, Kontrolní měřidla, Stanovené měřidla, Ověřování měřidel, Pracovní měřidla, Orientační měřidla, Kalibrace měřidla a kalibrační postupy, Postupy při nákupu měřidel a jejich vyřazení, Metrologický řád, Povinnosti uživatele měřidel, Nejistoty při měření, Závěrečná rozprava, otázky a odpovědi</t>
  </si>
  <si>
    <t>Lektor s úplným VŠ vzděláním v technických, příp. interdisciplinárních oborech s délkou praxe v metrologii minimálně 5 let, z toho minimálně 1 rok v posledních 2 letech před podáním žádosti o autorizaci.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</si>
</sst>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Calibri (Základní text)"/>
      <charset val="238"/>
    </font>
    <font>
      <sz val="14"/>
      <color rgb="FF000000"/>
      <name val="Calibri (Základní text)"/>
      <charset val="238"/>
    </font>
    <font>
      <sz val="14"/>
      <name val="Calibri (Základní text)"/>
      <charset val="238"/>
    </font>
    <font>
      <sz val="10"/>
      <color rgb="FF000000"/>
      <name val="Calibri (Základní text)"/>
      <charset val="238"/>
    </font>
    <font>
      <b/>
      <sz val="10"/>
      <name val="Calibri (Základní text)"/>
      <charset val="238"/>
    </font>
    <font>
      <b/>
      <sz val="14"/>
      <name val="Calibri (Základní text)"/>
      <charset val="238"/>
    </font>
    <font>
      <b/>
      <sz val="10"/>
      <color rgb="FF000000"/>
      <name val="Calibri (Základní text)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3AC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Fill="1"/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8" fillId="2" borderId="6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right"/>
    </xf>
    <xf numFmtId="44" fontId="8" fillId="2" borderId="8" xfId="1" applyFont="1" applyFill="1" applyBorder="1" applyAlignment="1">
      <alignment wrapText="1"/>
    </xf>
    <xf numFmtId="0" fontId="8" fillId="2" borderId="9" xfId="0" applyFont="1" applyFill="1" applyBorder="1"/>
    <xf numFmtId="44" fontId="8" fillId="2" borderId="8" xfId="1" applyFont="1" applyFill="1" applyBorder="1" applyAlignment="1">
      <alignment horizontal="right"/>
    </xf>
    <xf numFmtId="0" fontId="8" fillId="3" borderId="6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wrapText="1"/>
    </xf>
    <xf numFmtId="0" fontId="8" fillId="3" borderId="8" xfId="0" applyFont="1" applyFill="1" applyBorder="1" applyAlignment="1">
      <alignment horizontal="right"/>
    </xf>
    <xf numFmtId="44" fontId="8" fillId="3" borderId="8" xfId="1" applyFont="1" applyFill="1" applyBorder="1" applyAlignment="1">
      <alignment horizontal="right"/>
    </xf>
    <xf numFmtId="44" fontId="8" fillId="3" borderId="8" xfId="1" applyFont="1" applyFill="1" applyBorder="1" applyAlignment="1">
      <alignment wrapText="1"/>
    </xf>
    <xf numFmtId="0" fontId="8" fillId="3" borderId="9" xfId="0" applyFont="1" applyFill="1" applyBorder="1"/>
    <xf numFmtId="0" fontId="3" fillId="0" borderId="18" xfId="0" applyFont="1" applyFill="1" applyBorder="1" applyAlignment="1">
      <alignment horizontal="center" wrapText="1"/>
    </xf>
    <xf numFmtId="44" fontId="3" fillId="0" borderId="18" xfId="1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0" fontId="8" fillId="4" borderId="8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wrapText="1"/>
    </xf>
    <xf numFmtId="0" fontId="8" fillId="4" borderId="8" xfId="0" applyFont="1" applyFill="1" applyBorder="1" applyAlignment="1">
      <alignment horizontal="right"/>
    </xf>
    <xf numFmtId="44" fontId="8" fillId="4" borderId="8" xfId="1" applyFont="1" applyFill="1" applyBorder="1" applyAlignment="1">
      <alignment horizontal="right"/>
    </xf>
    <xf numFmtId="44" fontId="8" fillId="4" borderId="8" xfId="1" applyFont="1" applyFill="1" applyBorder="1" applyAlignment="1">
      <alignment wrapText="1"/>
    </xf>
    <xf numFmtId="0" fontId="8" fillId="4" borderId="9" xfId="0" applyFont="1" applyFill="1" applyBorder="1"/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0" fontId="8" fillId="5" borderId="8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wrapText="1"/>
    </xf>
    <xf numFmtId="0" fontId="8" fillId="5" borderId="8" xfId="0" applyFont="1" applyFill="1" applyBorder="1" applyAlignment="1">
      <alignment horizontal="right"/>
    </xf>
    <xf numFmtId="44" fontId="8" fillId="5" borderId="8" xfId="1" applyFont="1" applyFill="1" applyBorder="1" applyAlignment="1">
      <alignment horizontal="right"/>
    </xf>
    <xf numFmtId="44" fontId="8" fillId="5" borderId="8" xfId="1" applyFont="1" applyFill="1" applyBorder="1" applyAlignment="1">
      <alignment wrapText="1"/>
    </xf>
    <xf numFmtId="0" fontId="8" fillId="5" borderId="9" xfId="0" applyFont="1" applyFill="1" applyBorder="1"/>
    <xf numFmtId="0" fontId="3" fillId="0" borderId="10" xfId="0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8" fillId="6" borderId="8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wrapText="1"/>
    </xf>
    <xf numFmtId="0" fontId="8" fillId="6" borderId="8" xfId="0" applyFont="1" applyFill="1" applyBorder="1" applyAlignment="1">
      <alignment horizontal="right"/>
    </xf>
    <xf numFmtId="44" fontId="8" fillId="6" borderId="8" xfId="1" applyFont="1" applyFill="1" applyBorder="1" applyAlignment="1">
      <alignment horizontal="right"/>
    </xf>
    <xf numFmtId="44" fontId="8" fillId="6" borderId="8" xfId="1" applyFont="1" applyFill="1" applyBorder="1" applyAlignment="1">
      <alignment wrapText="1"/>
    </xf>
    <xf numFmtId="0" fontId="8" fillId="6" borderId="9" xfId="0" applyFont="1" applyFill="1" applyBorder="1"/>
    <xf numFmtId="0" fontId="8" fillId="0" borderId="0" xfId="0" applyFont="1" applyAlignment="1"/>
    <xf numFmtId="44" fontId="3" fillId="0" borderId="0" xfId="1" applyFont="1"/>
    <xf numFmtId="44" fontId="7" fillId="0" borderId="8" xfId="1" applyFont="1" applyBorder="1" applyAlignment="1">
      <alignment horizontal="center" vertical="center" wrapText="1"/>
    </xf>
    <xf numFmtId="44" fontId="3" fillId="0" borderId="0" xfId="1" applyFont="1" applyAlignment="1">
      <alignment wrapText="1"/>
    </xf>
    <xf numFmtId="0" fontId="3" fillId="0" borderId="27" xfId="0" applyFont="1" applyBorder="1" applyAlignment="1">
      <alignment horizontal="center" vertical="top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44" fontId="8" fillId="0" borderId="0" xfId="1" applyFont="1" applyFill="1" applyBorder="1" applyAlignment="1">
      <alignment horizontal="right"/>
    </xf>
    <xf numFmtId="44" fontId="8" fillId="0" borderId="0" xfId="1" applyFont="1" applyFill="1" applyBorder="1" applyAlignment="1">
      <alignment wrapText="1"/>
    </xf>
    <xf numFmtId="0" fontId="8" fillId="0" borderId="0" xfId="0" applyFont="1" applyFill="1" applyBorder="1"/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3" fillId="0" borderId="16" xfId="0" applyNumberFormat="1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4" fontId="3" fillId="0" borderId="18" xfId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9" xfId="0" applyNumberFormat="1" applyFont="1" applyFill="1" applyBorder="1" applyAlignment="1">
      <alignment horizontal="left" vertical="center" wrapText="1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3ACCE"/>
      <color rgb="FFAC74CE"/>
      <color rgb="FFB97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36196</xdr:rowOff>
    </xdr:from>
    <xdr:to>
      <xdr:col>8</xdr:col>
      <xdr:colOff>1475107</xdr:colOff>
      <xdr:row>2</xdr:row>
      <xdr:rowOff>4446</xdr:rowOff>
    </xdr:to>
    <xdr:pic>
      <xdr:nvPicPr>
        <xdr:cNvPr id="3" name="Obrázek 2" descr="W:\PUBLICITA\VIZUÁLNÍ_IDENTITA\na web\OPZ_CB.jpg">
          <a:extLst>
            <a:ext uri="{FF2B5EF4-FFF2-40B4-BE49-F238E27FC236}">
              <a16:creationId xmlns:a16="http://schemas.microsoft.com/office/drawing/2014/main" id="{A9B87A23-DB46-4335-AD24-B54AB2D42C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6196"/>
          <a:ext cx="255460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6244166</xdr:colOff>
      <xdr:row>0</xdr:row>
      <xdr:rowOff>67946</xdr:rowOff>
    </xdr:from>
    <xdr:to>
      <xdr:col>4</xdr:col>
      <xdr:colOff>824584</xdr:colOff>
      <xdr:row>2</xdr:row>
      <xdr:rowOff>46778</xdr:rowOff>
    </xdr:to>
    <xdr:pic>
      <xdr:nvPicPr>
        <xdr:cNvPr id="2" name="Obrázek 1" descr="W:\PUBLICITA\VIZUÁLNÍ_IDENTITA\na web\OPZ_CB.jpg">
          <a:extLst>
            <a:ext uri="{FF2B5EF4-FFF2-40B4-BE49-F238E27FC236}">
              <a16:creationId xmlns:a16="http://schemas.microsoft.com/office/drawing/2014/main" id="{7398D4E6-F9F6-C94E-B9F9-ED4EE60126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9" y="67946"/>
          <a:ext cx="2736640" cy="5291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view="pageBreakPreview" zoomScale="90" zoomScaleNormal="120" zoomScaleSheetLayoutView="90" workbookViewId="0">
      <pane ySplit="4" topLeftCell="A38" activePane="bottomLeft" state="frozen"/>
      <selection pane="bottomLeft" activeCell="I41" sqref="I41"/>
    </sheetView>
  </sheetViews>
  <sheetFormatPr defaultColWidth="8.85546875" defaultRowHeight="12.75"/>
  <cols>
    <col min="1" max="1" width="39.5703125" style="1" customWidth="1"/>
    <col min="2" max="2" width="6.28515625" style="65" customWidth="1"/>
    <col min="3" max="3" width="14" style="1" customWidth="1"/>
    <col min="4" max="4" width="11.7109375" style="1" customWidth="1"/>
    <col min="5" max="5" width="8.42578125" style="1" customWidth="1"/>
    <col min="6" max="6" width="12.28515625" style="1" customWidth="1"/>
    <col min="7" max="7" width="21.7109375" style="1" bestFit="1" customWidth="1"/>
    <col min="8" max="8" width="17.140625" style="55" customWidth="1"/>
    <col min="9" max="9" width="27.42578125" style="1" customWidth="1"/>
    <col min="10" max="10" width="10" style="1" bestFit="1" customWidth="1"/>
    <col min="11" max="16384" width="8.85546875" style="1"/>
  </cols>
  <sheetData>
    <row r="2" spans="1:10" ht="29.45" customHeight="1">
      <c r="A2" s="7" t="s">
        <v>39</v>
      </c>
      <c r="C2" s="8"/>
    </row>
    <row r="3" spans="1:10" ht="35.1" customHeight="1" thickBot="1">
      <c r="A3" s="119" t="s">
        <v>37</v>
      </c>
      <c r="B3" s="119"/>
      <c r="C3" s="119"/>
      <c r="D3" s="119"/>
      <c r="E3" s="119"/>
      <c r="F3" s="119"/>
      <c r="G3" s="119"/>
    </row>
    <row r="4" spans="1:10" ht="72" customHeight="1" thickBot="1">
      <c r="A4" s="2" t="s">
        <v>2</v>
      </c>
      <c r="B4" s="3" t="s">
        <v>3</v>
      </c>
      <c r="C4" s="4" t="s">
        <v>0</v>
      </c>
      <c r="D4" s="4" t="s">
        <v>8</v>
      </c>
      <c r="E4" s="4" t="s">
        <v>9</v>
      </c>
      <c r="F4" s="4" t="s">
        <v>16</v>
      </c>
      <c r="G4" s="4" t="s">
        <v>17</v>
      </c>
      <c r="H4" s="56" t="s">
        <v>18</v>
      </c>
      <c r="I4" s="5" t="s">
        <v>28</v>
      </c>
    </row>
    <row r="5" spans="1:10" s="9" customFormat="1" ht="18.75" thickBot="1">
      <c r="A5" s="120" t="s">
        <v>6</v>
      </c>
      <c r="B5" s="121"/>
      <c r="C5" s="121"/>
      <c r="D5" s="121"/>
      <c r="E5" s="121"/>
      <c r="F5" s="121"/>
      <c r="G5" s="121"/>
      <c r="H5" s="121"/>
      <c r="I5" s="122"/>
    </row>
    <row r="6" spans="1:10" s="78" customFormat="1" ht="18.75" customHeight="1">
      <c r="A6" s="73" t="s">
        <v>7</v>
      </c>
      <c r="B6" s="74" t="s">
        <v>4</v>
      </c>
      <c r="C6" s="75">
        <f t="shared" ref="C6:C11" si="0">E6*F6</f>
        <v>336</v>
      </c>
      <c r="D6" s="75">
        <v>4</v>
      </c>
      <c r="E6" s="75">
        <v>21</v>
      </c>
      <c r="F6" s="75">
        <v>16</v>
      </c>
      <c r="G6" s="75" t="s">
        <v>1</v>
      </c>
      <c r="H6" s="76">
        <v>0</v>
      </c>
      <c r="I6" s="131" t="s">
        <v>70</v>
      </c>
      <c r="J6" s="77"/>
    </row>
    <row r="7" spans="1:10" s="78" customFormat="1" ht="18.75" customHeight="1">
      <c r="A7" s="79" t="s">
        <v>10</v>
      </c>
      <c r="B7" s="80" t="s">
        <v>4</v>
      </c>
      <c r="C7" s="81">
        <f t="shared" si="0"/>
        <v>192</v>
      </c>
      <c r="D7" s="81">
        <v>2</v>
      </c>
      <c r="E7" s="81">
        <v>12</v>
      </c>
      <c r="F7" s="81">
        <v>16</v>
      </c>
      <c r="G7" s="81" t="s">
        <v>1</v>
      </c>
      <c r="H7" s="76">
        <v>0</v>
      </c>
      <c r="I7" s="132"/>
      <c r="J7" s="77"/>
    </row>
    <row r="8" spans="1:10" s="78" customFormat="1" ht="18.75" customHeight="1">
      <c r="A8" s="79" t="s">
        <v>11</v>
      </c>
      <c r="B8" s="80" t="s">
        <v>4</v>
      </c>
      <c r="C8" s="81">
        <f t="shared" si="0"/>
        <v>352</v>
      </c>
      <c r="D8" s="81">
        <v>4</v>
      </c>
      <c r="E8" s="81">
        <v>22</v>
      </c>
      <c r="F8" s="81">
        <v>16</v>
      </c>
      <c r="G8" s="81" t="s">
        <v>1</v>
      </c>
      <c r="H8" s="76">
        <v>0</v>
      </c>
      <c r="I8" s="132"/>
      <c r="J8" s="77"/>
    </row>
    <row r="9" spans="1:10" s="78" customFormat="1" ht="18.75" customHeight="1">
      <c r="A9" s="79" t="s">
        <v>12</v>
      </c>
      <c r="B9" s="80" t="s">
        <v>4</v>
      </c>
      <c r="C9" s="81">
        <f t="shared" si="0"/>
        <v>192</v>
      </c>
      <c r="D9" s="81">
        <v>2</v>
      </c>
      <c r="E9" s="81">
        <v>12</v>
      </c>
      <c r="F9" s="81">
        <v>16</v>
      </c>
      <c r="G9" s="81" t="s">
        <v>1</v>
      </c>
      <c r="H9" s="76">
        <v>0</v>
      </c>
      <c r="I9" s="132"/>
      <c r="J9" s="77"/>
    </row>
    <row r="10" spans="1:10" s="78" customFormat="1" ht="18.75" customHeight="1">
      <c r="A10" s="79" t="s">
        <v>13</v>
      </c>
      <c r="B10" s="80" t="s">
        <v>4</v>
      </c>
      <c r="C10" s="81">
        <f t="shared" si="0"/>
        <v>192</v>
      </c>
      <c r="D10" s="81">
        <v>2</v>
      </c>
      <c r="E10" s="81">
        <v>12</v>
      </c>
      <c r="F10" s="81">
        <v>16</v>
      </c>
      <c r="G10" s="81" t="s">
        <v>1</v>
      </c>
      <c r="H10" s="76">
        <v>0</v>
      </c>
      <c r="I10" s="132"/>
      <c r="J10" s="77"/>
    </row>
    <row r="11" spans="1:10" s="78" customFormat="1" ht="18.75" customHeight="1" thickBot="1">
      <c r="A11" s="79" t="s">
        <v>14</v>
      </c>
      <c r="B11" s="80" t="s">
        <v>4</v>
      </c>
      <c r="C11" s="81">
        <f t="shared" si="0"/>
        <v>384</v>
      </c>
      <c r="D11" s="81">
        <v>4</v>
      </c>
      <c r="E11" s="81">
        <v>24</v>
      </c>
      <c r="F11" s="81">
        <v>16</v>
      </c>
      <c r="G11" s="81" t="s">
        <v>1</v>
      </c>
      <c r="H11" s="76">
        <v>0</v>
      </c>
      <c r="I11" s="133"/>
      <c r="J11" s="77"/>
    </row>
    <row r="12" spans="1:10" s="12" customFormat="1" ht="18.75" thickBot="1">
      <c r="A12" s="13" t="s">
        <v>5</v>
      </c>
      <c r="B12" s="66"/>
      <c r="C12" s="14">
        <f>SUM(C6:C11)</f>
        <v>1648</v>
      </c>
      <c r="D12" s="15"/>
      <c r="E12" s="15"/>
      <c r="F12" s="16" t="s">
        <v>15</v>
      </c>
      <c r="G12" s="19">
        <v>432000</v>
      </c>
      <c r="H12" s="17">
        <f>SUM(H6:H11)</f>
        <v>0</v>
      </c>
      <c r="I12" s="18"/>
    </row>
    <row r="13" spans="1:10" ht="13.5" thickBot="1"/>
    <row r="14" spans="1:10" ht="18.75" thickBot="1">
      <c r="A14" s="123" t="s">
        <v>64</v>
      </c>
      <c r="B14" s="124"/>
      <c r="C14" s="124"/>
      <c r="D14" s="124"/>
      <c r="E14" s="124"/>
      <c r="F14" s="124"/>
      <c r="G14" s="124"/>
      <c r="H14" s="124"/>
      <c r="I14" s="125"/>
    </row>
    <row r="15" spans="1:10" s="85" customFormat="1" ht="34.5" customHeight="1">
      <c r="A15" s="82" t="s">
        <v>19</v>
      </c>
      <c r="B15" s="83" t="s">
        <v>20</v>
      </c>
      <c r="C15" s="84">
        <f>F15*E15</f>
        <v>192</v>
      </c>
      <c r="D15" s="84">
        <v>2</v>
      </c>
      <c r="E15" s="84">
        <v>12</v>
      </c>
      <c r="F15" s="84">
        <v>16</v>
      </c>
      <c r="G15" s="84" t="s">
        <v>1</v>
      </c>
      <c r="H15" s="76">
        <v>0</v>
      </c>
      <c r="I15" s="129" t="s">
        <v>69</v>
      </c>
      <c r="J15" s="78"/>
    </row>
    <row r="16" spans="1:10" s="85" customFormat="1" ht="34.5" customHeight="1">
      <c r="A16" s="86" t="s">
        <v>21</v>
      </c>
      <c r="B16" s="87" t="s">
        <v>20</v>
      </c>
      <c r="C16" s="88">
        <f>F16*E16</f>
        <v>192</v>
      </c>
      <c r="D16" s="88">
        <v>2</v>
      </c>
      <c r="E16" s="88">
        <v>12</v>
      </c>
      <c r="F16" s="88">
        <v>16</v>
      </c>
      <c r="G16" s="88" t="s">
        <v>1</v>
      </c>
      <c r="H16" s="76">
        <v>0</v>
      </c>
      <c r="I16" s="134"/>
      <c r="J16" s="78"/>
    </row>
    <row r="17" spans="1:10" s="85" customFormat="1" ht="34.5" customHeight="1" thickBot="1">
      <c r="A17" s="86" t="s">
        <v>22</v>
      </c>
      <c r="B17" s="87" t="s">
        <v>20</v>
      </c>
      <c r="C17" s="88">
        <f>F17*E17</f>
        <v>192</v>
      </c>
      <c r="D17" s="88">
        <v>2</v>
      </c>
      <c r="E17" s="88">
        <v>12</v>
      </c>
      <c r="F17" s="88">
        <v>16</v>
      </c>
      <c r="G17" s="88" t="s">
        <v>1</v>
      </c>
      <c r="H17" s="76">
        <v>0</v>
      </c>
      <c r="I17" s="130"/>
      <c r="J17" s="78"/>
    </row>
    <row r="18" spans="1:10" ht="18.75" thickBot="1">
      <c r="A18" s="20" t="s">
        <v>5</v>
      </c>
      <c r="B18" s="68"/>
      <c r="C18" s="21">
        <f>SUM(C15:C17)</f>
        <v>576</v>
      </c>
      <c r="D18" s="22"/>
      <c r="E18" s="22"/>
      <c r="F18" s="23" t="s">
        <v>15</v>
      </c>
      <c r="G18" s="24">
        <v>336000</v>
      </c>
      <c r="H18" s="25">
        <f>SUM(H15:H17)</f>
        <v>0</v>
      </c>
      <c r="I18" s="26"/>
    </row>
    <row r="19" spans="1:10" ht="13.5" thickBot="1">
      <c r="A19" s="6"/>
      <c r="B19" s="69"/>
      <c r="C19" s="6"/>
      <c r="D19" s="6"/>
      <c r="E19" s="6"/>
      <c r="F19" s="6"/>
      <c r="G19" s="6"/>
      <c r="H19" s="57"/>
    </row>
    <row r="20" spans="1:10" ht="18.75" thickBot="1">
      <c r="A20" s="136" t="s">
        <v>63</v>
      </c>
      <c r="B20" s="137"/>
      <c r="C20" s="137"/>
      <c r="D20" s="137"/>
      <c r="E20" s="137"/>
      <c r="F20" s="137"/>
      <c r="G20" s="137"/>
      <c r="H20" s="137"/>
      <c r="I20" s="138"/>
    </row>
    <row r="21" spans="1:10" s="85" customFormat="1" ht="70.5" customHeight="1">
      <c r="A21" s="82" t="s">
        <v>25</v>
      </c>
      <c r="B21" s="83" t="s">
        <v>23</v>
      </c>
      <c r="C21" s="84">
        <f>F21*E21</f>
        <v>144</v>
      </c>
      <c r="D21" s="84">
        <v>2</v>
      </c>
      <c r="E21" s="84">
        <v>9</v>
      </c>
      <c r="F21" s="84">
        <v>16</v>
      </c>
      <c r="G21" s="84" t="s">
        <v>1</v>
      </c>
      <c r="H21" s="76">
        <v>0</v>
      </c>
      <c r="I21" s="129" t="s">
        <v>71</v>
      </c>
      <c r="J21" s="78"/>
    </row>
    <row r="22" spans="1:10" s="85" customFormat="1" ht="70.5" customHeight="1" thickBot="1">
      <c r="A22" s="89" t="s">
        <v>26</v>
      </c>
      <c r="B22" s="88" t="s">
        <v>23</v>
      </c>
      <c r="C22" s="84">
        <f>F22*E22</f>
        <v>96</v>
      </c>
      <c r="D22" s="88">
        <v>1</v>
      </c>
      <c r="E22" s="88">
        <v>6</v>
      </c>
      <c r="F22" s="88">
        <v>16</v>
      </c>
      <c r="G22" s="88" t="s">
        <v>1</v>
      </c>
      <c r="H22" s="76">
        <v>0</v>
      </c>
      <c r="I22" s="130"/>
      <c r="J22" s="78"/>
    </row>
    <row r="23" spans="1:10" ht="18.75" thickBot="1">
      <c r="A23" s="29" t="s">
        <v>5</v>
      </c>
      <c r="B23" s="70"/>
      <c r="C23" s="30">
        <f>SUM(C21:C22)</f>
        <v>240</v>
      </c>
      <c r="D23" s="31"/>
      <c r="E23" s="31"/>
      <c r="F23" s="32" t="s">
        <v>15</v>
      </c>
      <c r="G23" s="33">
        <v>48000</v>
      </c>
      <c r="H23" s="34">
        <f>SUM(H21:H22)</f>
        <v>0</v>
      </c>
      <c r="I23" s="35"/>
    </row>
    <row r="24" spans="1:10" s="12" customFormat="1" ht="18.75" thickBot="1">
      <c r="A24" s="59"/>
      <c r="B24" s="60"/>
      <c r="C24" s="60"/>
      <c r="D24" s="59"/>
      <c r="E24" s="59"/>
      <c r="F24" s="61"/>
      <c r="G24" s="62"/>
      <c r="H24" s="63"/>
      <c r="I24" s="64"/>
    </row>
    <row r="25" spans="1:10" ht="18.75" thickBot="1">
      <c r="A25" s="136" t="s">
        <v>65</v>
      </c>
      <c r="B25" s="137"/>
      <c r="C25" s="137"/>
      <c r="D25" s="137"/>
      <c r="E25" s="137"/>
      <c r="F25" s="137"/>
      <c r="G25" s="137"/>
      <c r="H25" s="137"/>
      <c r="I25" s="138"/>
    </row>
    <row r="26" spans="1:10" s="85" customFormat="1" ht="118.5" customHeight="1" thickBot="1">
      <c r="A26" s="82" t="s">
        <v>68</v>
      </c>
      <c r="B26" s="83" t="s">
        <v>23</v>
      </c>
      <c r="C26" s="84">
        <v>304</v>
      </c>
      <c r="D26" s="84">
        <v>2</v>
      </c>
      <c r="E26" s="84">
        <v>19</v>
      </c>
      <c r="F26" s="84">
        <v>16</v>
      </c>
      <c r="G26" s="84" t="s">
        <v>24</v>
      </c>
      <c r="H26" s="76">
        <v>0</v>
      </c>
      <c r="I26" s="143" t="s">
        <v>75</v>
      </c>
      <c r="J26" s="78"/>
    </row>
    <row r="27" spans="1:10" ht="18.75" thickBot="1">
      <c r="A27" s="29" t="s">
        <v>5</v>
      </c>
      <c r="B27" s="70"/>
      <c r="C27" s="30">
        <f>SUM(C26:C26)</f>
        <v>304</v>
      </c>
      <c r="D27" s="31"/>
      <c r="E27" s="31"/>
      <c r="F27" s="32" t="s">
        <v>15</v>
      </c>
      <c r="G27" s="33">
        <v>76608</v>
      </c>
      <c r="H27" s="34">
        <f>SUM(H26:H26)</f>
        <v>0</v>
      </c>
      <c r="I27" s="35"/>
    </row>
    <row r="28" spans="1:10" ht="13.5" thickBot="1">
      <c r="A28" s="6"/>
      <c r="B28" s="69"/>
      <c r="C28" s="6"/>
      <c r="D28" s="6"/>
      <c r="E28" s="6"/>
      <c r="F28" s="6"/>
      <c r="G28" s="6"/>
      <c r="H28" s="57"/>
    </row>
    <row r="29" spans="1:10" ht="18.75" thickBot="1">
      <c r="A29" s="139" t="s">
        <v>27</v>
      </c>
      <c r="B29" s="140"/>
      <c r="C29" s="140"/>
      <c r="D29" s="140"/>
      <c r="E29" s="140"/>
      <c r="F29" s="140"/>
      <c r="G29" s="140"/>
      <c r="H29" s="140"/>
      <c r="I29" s="141"/>
    </row>
    <row r="30" spans="1:10" s="85" customFormat="1" ht="60" customHeight="1">
      <c r="A30" s="82" t="s">
        <v>30</v>
      </c>
      <c r="B30" s="83" t="s">
        <v>29</v>
      </c>
      <c r="C30" s="84">
        <f>F30*E30</f>
        <v>24</v>
      </c>
      <c r="D30" s="84">
        <v>1</v>
      </c>
      <c r="E30" s="84">
        <v>3</v>
      </c>
      <c r="F30" s="84">
        <v>8</v>
      </c>
      <c r="G30" s="84" t="s">
        <v>1</v>
      </c>
      <c r="H30" s="76">
        <v>0</v>
      </c>
      <c r="I30" s="129" t="s">
        <v>73</v>
      </c>
      <c r="J30" s="78"/>
    </row>
    <row r="31" spans="1:10" s="85" customFormat="1" ht="60" customHeight="1" thickBot="1">
      <c r="A31" s="86" t="s">
        <v>31</v>
      </c>
      <c r="B31" s="83" t="s">
        <v>29</v>
      </c>
      <c r="C31" s="84">
        <f>F31*E31</f>
        <v>48</v>
      </c>
      <c r="D31" s="88">
        <v>1</v>
      </c>
      <c r="E31" s="88">
        <v>3</v>
      </c>
      <c r="F31" s="88">
        <v>16</v>
      </c>
      <c r="G31" s="84" t="s">
        <v>1</v>
      </c>
      <c r="H31" s="76">
        <v>0</v>
      </c>
      <c r="I31" s="130"/>
      <c r="J31" s="78"/>
    </row>
    <row r="32" spans="1:10" ht="18.75" thickBot="1">
      <c r="A32" s="39" t="s">
        <v>5</v>
      </c>
      <c r="B32" s="71"/>
      <c r="C32" s="40">
        <f>SUM(C30:C31)</f>
        <v>72</v>
      </c>
      <c r="D32" s="41"/>
      <c r="E32" s="41"/>
      <c r="F32" s="42" t="s">
        <v>15</v>
      </c>
      <c r="G32" s="43">
        <f>C32*436</f>
        <v>31392</v>
      </c>
      <c r="H32" s="44">
        <f>SUM(H30:H31)</f>
        <v>0</v>
      </c>
      <c r="I32" s="45"/>
    </row>
    <row r="33" spans="1:10" ht="13.5" thickBot="1">
      <c r="A33" s="6"/>
      <c r="B33" s="69"/>
      <c r="C33" s="6"/>
      <c r="D33" s="6"/>
      <c r="E33" s="6"/>
      <c r="F33" s="6"/>
      <c r="G33" s="6"/>
      <c r="H33" s="57"/>
    </row>
    <row r="34" spans="1:10" ht="18.75" thickBot="1">
      <c r="A34" s="139" t="s">
        <v>66</v>
      </c>
      <c r="B34" s="140"/>
      <c r="C34" s="140"/>
      <c r="D34" s="140"/>
      <c r="E34" s="140"/>
      <c r="F34" s="140"/>
      <c r="G34" s="140"/>
      <c r="H34" s="140"/>
      <c r="I34" s="141"/>
    </row>
    <row r="35" spans="1:10" s="85" customFormat="1" ht="72.75" customHeight="1">
      <c r="A35" s="86" t="s">
        <v>32</v>
      </c>
      <c r="B35" s="83" t="s">
        <v>29</v>
      </c>
      <c r="C35" s="84">
        <f>F35*E35</f>
        <v>64</v>
      </c>
      <c r="D35" s="88">
        <v>2</v>
      </c>
      <c r="E35" s="88">
        <v>8</v>
      </c>
      <c r="F35" s="88">
        <v>8</v>
      </c>
      <c r="G35" s="84" t="s">
        <v>1</v>
      </c>
      <c r="H35" s="76">
        <v>0</v>
      </c>
      <c r="I35" s="135" t="s">
        <v>72</v>
      </c>
      <c r="J35" s="78"/>
    </row>
    <row r="36" spans="1:10" s="85" customFormat="1" ht="72.75" customHeight="1" thickBot="1">
      <c r="A36" s="90" t="s">
        <v>33</v>
      </c>
      <c r="B36" s="83" t="s">
        <v>29</v>
      </c>
      <c r="C36" s="84">
        <f>F36*E36</f>
        <v>112</v>
      </c>
      <c r="D36" s="91">
        <v>2</v>
      </c>
      <c r="E36" s="91">
        <v>7</v>
      </c>
      <c r="F36" s="91">
        <v>16</v>
      </c>
      <c r="G36" s="84" t="s">
        <v>1</v>
      </c>
      <c r="H36" s="76">
        <v>0</v>
      </c>
      <c r="I36" s="130"/>
      <c r="J36" s="78"/>
    </row>
    <row r="37" spans="1:10" ht="18.75" thickBot="1">
      <c r="A37" s="39" t="s">
        <v>5</v>
      </c>
      <c r="B37" s="71"/>
      <c r="C37" s="40">
        <f>SUM(C35:C36)</f>
        <v>176</v>
      </c>
      <c r="D37" s="41"/>
      <c r="E37" s="41"/>
      <c r="F37" s="42" t="s">
        <v>15</v>
      </c>
      <c r="G37" s="43">
        <v>72000</v>
      </c>
      <c r="H37" s="44">
        <f>SUM(H35:H36)</f>
        <v>0</v>
      </c>
      <c r="I37" s="45"/>
    </row>
    <row r="38" spans="1:10" ht="13.5" thickBot="1">
      <c r="A38" s="6"/>
      <c r="B38" s="69"/>
      <c r="C38" s="6"/>
      <c r="D38" s="6"/>
      <c r="E38" s="6"/>
      <c r="F38" s="6"/>
      <c r="G38" s="6"/>
      <c r="H38" s="57"/>
    </row>
    <row r="39" spans="1:10" ht="18.75" thickBot="1">
      <c r="A39" s="126" t="s">
        <v>67</v>
      </c>
      <c r="B39" s="127"/>
      <c r="C39" s="127"/>
      <c r="D39" s="127"/>
      <c r="E39" s="127"/>
      <c r="F39" s="127"/>
      <c r="G39" s="127"/>
      <c r="H39" s="127"/>
      <c r="I39" s="128"/>
    </row>
    <row r="40" spans="1:10" ht="18" customHeight="1">
      <c r="A40" s="10" t="s">
        <v>35</v>
      </c>
      <c r="B40" s="67" t="s">
        <v>34</v>
      </c>
      <c r="C40" s="27">
        <f>F40*E40</f>
        <v>100</v>
      </c>
      <c r="D40" s="11">
        <v>1</v>
      </c>
      <c r="E40" s="11">
        <v>1</v>
      </c>
      <c r="F40" s="11">
        <v>100</v>
      </c>
      <c r="G40" s="27" t="s">
        <v>24</v>
      </c>
      <c r="H40" s="28">
        <v>0</v>
      </c>
      <c r="I40" s="46"/>
      <c r="J40" s="12"/>
    </row>
    <row r="41" spans="1:10" ht="18" customHeight="1" thickBot="1">
      <c r="A41" s="36" t="s">
        <v>36</v>
      </c>
      <c r="B41" s="67" t="s">
        <v>34</v>
      </c>
      <c r="C41" s="27">
        <f>F41*E41</f>
        <v>100</v>
      </c>
      <c r="D41" s="37">
        <v>1</v>
      </c>
      <c r="E41" s="37">
        <v>1</v>
      </c>
      <c r="F41" s="37">
        <v>100</v>
      </c>
      <c r="G41" s="27" t="s">
        <v>24</v>
      </c>
      <c r="H41" s="28">
        <v>0</v>
      </c>
      <c r="I41" s="38"/>
      <c r="J41" s="12"/>
    </row>
    <row r="42" spans="1:10" ht="18.75" thickBot="1">
      <c r="A42" s="47" t="s">
        <v>5</v>
      </c>
      <c r="B42" s="72"/>
      <c r="C42" s="48">
        <f>SUM(C40:C41)</f>
        <v>200</v>
      </c>
      <c r="D42" s="49"/>
      <c r="E42" s="49"/>
      <c r="F42" s="50" t="s">
        <v>15</v>
      </c>
      <c r="G42" s="51">
        <f>C42*173</f>
        <v>34600</v>
      </c>
      <c r="H42" s="52">
        <f>SUM(H40:H41)</f>
        <v>0</v>
      </c>
      <c r="I42" s="53"/>
    </row>
    <row r="43" spans="1:10">
      <c r="A43" s="6"/>
      <c r="B43" s="69"/>
      <c r="C43" s="6"/>
      <c r="D43" s="6"/>
      <c r="E43" s="6"/>
      <c r="F43" s="6"/>
      <c r="G43" s="6"/>
      <c r="H43" s="57"/>
    </row>
    <row r="44" spans="1:10" ht="18">
      <c r="A44" s="54" t="s">
        <v>38</v>
      </c>
      <c r="B44" s="69"/>
      <c r="C44" s="6"/>
      <c r="D44" s="6"/>
      <c r="E44" s="6"/>
      <c r="F44" s="6"/>
      <c r="G44" s="6"/>
      <c r="H44" s="57"/>
    </row>
    <row r="45" spans="1:10">
      <c r="A45" s="6"/>
      <c r="B45" s="69"/>
      <c r="C45" s="6"/>
      <c r="D45" s="6"/>
      <c r="E45" s="6"/>
      <c r="F45" s="6"/>
      <c r="G45" s="6"/>
      <c r="H45" s="57"/>
    </row>
    <row r="46" spans="1:10">
      <c r="A46" s="6"/>
      <c r="B46" s="69"/>
      <c r="C46" s="6"/>
      <c r="D46" s="6"/>
      <c r="E46" s="6"/>
      <c r="F46" s="6"/>
      <c r="G46" s="6"/>
      <c r="H46" s="57"/>
    </row>
    <row r="47" spans="1:10">
      <c r="A47" s="6"/>
      <c r="B47" s="69"/>
      <c r="C47" s="6"/>
      <c r="D47" s="6"/>
      <c r="E47" s="6"/>
      <c r="F47" s="6"/>
      <c r="G47" s="6"/>
      <c r="H47" s="57"/>
    </row>
    <row r="49" spans="9:9">
      <c r="I49" s="58" t="s">
        <v>62</v>
      </c>
    </row>
  </sheetData>
  <mergeCells count="13">
    <mergeCell ref="A3:G3"/>
    <mergeCell ref="A5:I5"/>
    <mergeCell ref="A14:I14"/>
    <mergeCell ref="A39:I39"/>
    <mergeCell ref="I30:I31"/>
    <mergeCell ref="I6:I11"/>
    <mergeCell ref="I15:I17"/>
    <mergeCell ref="I35:I36"/>
    <mergeCell ref="A20:I20"/>
    <mergeCell ref="I21:I22"/>
    <mergeCell ref="A29:I29"/>
    <mergeCell ref="A34:I34"/>
    <mergeCell ref="A25:I25"/>
  </mergeCells>
  <phoneticPr fontId="1" type="noConversion"/>
  <pageMargins left="0.25" right="0.25" top="0.75" bottom="0.75" header="0.3" footer="0.3"/>
  <pageSetup paperSize="9" scale="51" orientation="portrait" verticalDpi="360" r:id="rId1"/>
  <headerFooter alignWithMargins="0"/>
  <rowBreaks count="1" manualBreakCount="1">
    <brk id="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1"/>
  <sheetViews>
    <sheetView tabSelected="1" topLeftCell="B31" zoomScale="120" zoomScaleNormal="120" zoomScaleSheetLayoutView="70" workbookViewId="0">
      <selection activeCell="E23" sqref="E23"/>
    </sheetView>
  </sheetViews>
  <sheetFormatPr defaultColWidth="8.85546875" defaultRowHeight="12.75"/>
  <cols>
    <col min="1" max="1" width="24.7109375" style="1" customWidth="1"/>
    <col min="2" max="2" width="6.42578125" style="1" customWidth="1"/>
    <col min="3" max="3" width="11.42578125" style="1" customWidth="1"/>
    <col min="4" max="4" width="107" style="1" customWidth="1"/>
    <col min="5" max="5" width="27.140625" style="1" customWidth="1"/>
    <col min="6" max="16384" width="8.85546875" style="1"/>
  </cols>
  <sheetData>
    <row r="2" spans="1:5" ht="29.45" customHeight="1">
      <c r="A2" s="7" t="s">
        <v>40</v>
      </c>
    </row>
    <row r="3" spans="1:5" ht="35.1" customHeight="1" thickBot="1">
      <c r="A3" s="119" t="s">
        <v>37</v>
      </c>
      <c r="B3" s="119"/>
      <c r="C3" s="119"/>
      <c r="D3" s="119"/>
    </row>
    <row r="4" spans="1:5" ht="72" customHeight="1" thickBot="1">
      <c r="A4" s="2" t="s">
        <v>2</v>
      </c>
      <c r="B4" s="3" t="s">
        <v>3</v>
      </c>
      <c r="C4" s="4" t="s">
        <v>16</v>
      </c>
      <c r="D4" s="4" t="s">
        <v>41</v>
      </c>
      <c r="E4" s="5" t="s">
        <v>28</v>
      </c>
    </row>
    <row r="5" spans="1:5" s="9" customFormat="1" ht="18.75" thickBot="1">
      <c r="A5" s="120" t="s">
        <v>6</v>
      </c>
      <c r="B5" s="121"/>
      <c r="C5" s="121"/>
      <c r="D5" s="121"/>
      <c r="E5" s="122"/>
    </row>
    <row r="6" spans="1:5" s="78" customFormat="1" ht="44.1" customHeight="1">
      <c r="A6" s="73" t="s">
        <v>7</v>
      </c>
      <c r="B6" s="104" t="s">
        <v>4</v>
      </c>
      <c r="C6" s="75">
        <v>16</v>
      </c>
      <c r="D6" s="105" t="s">
        <v>42</v>
      </c>
      <c r="E6" s="131" t="s">
        <v>70</v>
      </c>
    </row>
    <row r="7" spans="1:5" s="78" customFormat="1" ht="44.1" customHeight="1">
      <c r="A7" s="79" t="s">
        <v>10</v>
      </c>
      <c r="B7" s="106" t="s">
        <v>4</v>
      </c>
      <c r="C7" s="81">
        <v>16</v>
      </c>
      <c r="D7" s="107" t="s">
        <v>43</v>
      </c>
      <c r="E7" s="132"/>
    </row>
    <row r="8" spans="1:5" s="78" customFormat="1" ht="44.1" customHeight="1">
      <c r="A8" s="79" t="s">
        <v>11</v>
      </c>
      <c r="B8" s="106" t="s">
        <v>4</v>
      </c>
      <c r="C8" s="81">
        <v>16</v>
      </c>
      <c r="D8" s="107" t="s">
        <v>61</v>
      </c>
      <c r="E8" s="132"/>
    </row>
    <row r="9" spans="1:5" s="78" customFormat="1" ht="44.1" customHeight="1">
      <c r="A9" s="79" t="s">
        <v>12</v>
      </c>
      <c r="B9" s="106" t="s">
        <v>4</v>
      </c>
      <c r="C9" s="81">
        <v>16</v>
      </c>
      <c r="D9" s="107" t="s">
        <v>60</v>
      </c>
      <c r="E9" s="132"/>
    </row>
    <row r="10" spans="1:5" s="78" customFormat="1" ht="44.1" customHeight="1">
      <c r="A10" s="79" t="s">
        <v>13</v>
      </c>
      <c r="B10" s="106" t="s">
        <v>4</v>
      </c>
      <c r="C10" s="81">
        <v>16</v>
      </c>
      <c r="D10" s="107" t="s">
        <v>45</v>
      </c>
      <c r="E10" s="132"/>
    </row>
    <row r="11" spans="1:5" s="78" customFormat="1" ht="44.1" customHeight="1" thickBot="1">
      <c r="A11" s="108" t="s">
        <v>14</v>
      </c>
      <c r="B11" s="109" t="s">
        <v>4</v>
      </c>
      <c r="C11" s="110">
        <v>16</v>
      </c>
      <c r="D11" s="111" t="s">
        <v>44</v>
      </c>
      <c r="E11" s="133"/>
    </row>
    <row r="12" spans="1:5" ht="13.5" thickBot="1"/>
    <row r="13" spans="1:5" ht="18.75" thickBot="1">
      <c r="A13" s="123" t="s">
        <v>64</v>
      </c>
      <c r="B13" s="124"/>
      <c r="C13" s="124"/>
      <c r="D13" s="124"/>
      <c r="E13" s="125"/>
    </row>
    <row r="14" spans="1:5" s="85" customFormat="1" ht="104.1" customHeight="1">
      <c r="A14" s="82" t="s">
        <v>19</v>
      </c>
      <c r="B14" s="96" t="s">
        <v>20</v>
      </c>
      <c r="C14" s="84">
        <v>16</v>
      </c>
      <c r="D14" s="97" t="s">
        <v>46</v>
      </c>
      <c r="E14" s="129" t="s">
        <v>69</v>
      </c>
    </row>
    <row r="15" spans="1:5" s="85" customFormat="1" ht="116.1" customHeight="1">
      <c r="A15" s="86" t="s">
        <v>21</v>
      </c>
      <c r="B15" s="98" t="s">
        <v>20</v>
      </c>
      <c r="C15" s="88">
        <v>16</v>
      </c>
      <c r="D15" s="99" t="s">
        <v>47</v>
      </c>
      <c r="E15" s="134"/>
    </row>
    <row r="16" spans="1:5" s="85" customFormat="1" ht="110.1" customHeight="1" thickBot="1">
      <c r="A16" s="100" t="s">
        <v>22</v>
      </c>
      <c r="B16" s="101" t="s">
        <v>20</v>
      </c>
      <c r="C16" s="102">
        <v>16</v>
      </c>
      <c r="D16" s="103" t="s">
        <v>48</v>
      </c>
      <c r="E16" s="130"/>
    </row>
    <row r="17" spans="1:6" ht="13.5" thickBot="1">
      <c r="A17" s="6"/>
      <c r="B17" s="6"/>
      <c r="C17" s="6"/>
      <c r="D17" s="6"/>
    </row>
    <row r="18" spans="1:6" ht="18.75" thickBot="1">
      <c r="A18" s="136" t="s">
        <v>63</v>
      </c>
      <c r="B18" s="137"/>
      <c r="C18" s="137"/>
      <c r="D18" s="137"/>
      <c r="E18" s="138"/>
    </row>
    <row r="19" spans="1:6" s="85" customFormat="1" ht="62.1" customHeight="1">
      <c r="A19" s="82" t="s">
        <v>25</v>
      </c>
      <c r="B19" s="96" t="s">
        <v>23</v>
      </c>
      <c r="C19" s="84">
        <v>16</v>
      </c>
      <c r="D19" s="97" t="s">
        <v>49</v>
      </c>
      <c r="E19" s="129" t="s">
        <v>71</v>
      </c>
    </row>
    <row r="20" spans="1:6" s="85" customFormat="1" ht="62.1" customHeight="1" thickBot="1">
      <c r="A20" s="100" t="s">
        <v>26</v>
      </c>
      <c r="B20" s="112" t="s">
        <v>23</v>
      </c>
      <c r="C20" s="102">
        <v>16</v>
      </c>
      <c r="D20" s="113" t="s">
        <v>49</v>
      </c>
      <c r="E20" s="130"/>
    </row>
    <row r="21" spans="1:6" ht="13.5" thickBot="1">
      <c r="A21" s="92"/>
      <c r="B21" s="92"/>
      <c r="C21" s="93"/>
      <c r="D21" s="94"/>
      <c r="E21" s="95"/>
    </row>
    <row r="22" spans="1:6" ht="23.1" customHeight="1" thickBot="1">
      <c r="A22" s="136" t="s">
        <v>65</v>
      </c>
      <c r="B22" s="142"/>
      <c r="C22" s="142"/>
      <c r="D22" s="142"/>
      <c r="E22" s="142"/>
    </row>
    <row r="23" spans="1:6" s="85" customFormat="1" ht="117.75" customHeight="1">
      <c r="A23" s="82" t="s">
        <v>68</v>
      </c>
      <c r="B23" s="83" t="s">
        <v>23</v>
      </c>
      <c r="C23" s="84">
        <v>16</v>
      </c>
      <c r="D23" s="97" t="s">
        <v>74</v>
      </c>
      <c r="E23" s="143" t="s">
        <v>75</v>
      </c>
      <c r="F23" s="78"/>
    </row>
    <row r="24" spans="1:6" ht="13.5" thickBot="1">
      <c r="A24" s="6"/>
      <c r="B24" s="6"/>
      <c r="C24" s="6"/>
      <c r="D24" s="6"/>
    </row>
    <row r="25" spans="1:6" ht="18.75" thickBot="1">
      <c r="A25" s="139" t="s">
        <v>27</v>
      </c>
      <c r="B25" s="140"/>
      <c r="C25" s="140"/>
      <c r="D25" s="140"/>
      <c r="E25" s="141"/>
    </row>
    <row r="26" spans="1:6" s="85" customFormat="1" ht="60" customHeight="1">
      <c r="A26" s="82" t="s">
        <v>51</v>
      </c>
      <c r="B26" s="96" t="s">
        <v>29</v>
      </c>
      <c r="C26" s="84">
        <v>8</v>
      </c>
      <c r="D26" s="97" t="s">
        <v>54</v>
      </c>
      <c r="E26" s="129" t="s">
        <v>73</v>
      </c>
    </row>
    <row r="27" spans="1:6" s="85" customFormat="1" ht="60" customHeight="1" thickBot="1">
      <c r="A27" s="100" t="s">
        <v>52</v>
      </c>
      <c r="B27" s="114" t="s">
        <v>29</v>
      </c>
      <c r="C27" s="102">
        <v>16</v>
      </c>
      <c r="D27" s="113" t="s">
        <v>53</v>
      </c>
      <c r="E27" s="130"/>
    </row>
    <row r="28" spans="1:6" ht="13.5" thickBot="1">
      <c r="A28" s="6"/>
      <c r="B28" s="6"/>
      <c r="C28" s="6"/>
      <c r="D28" s="6"/>
    </row>
    <row r="29" spans="1:6" ht="18.75" thickBot="1">
      <c r="A29" s="139" t="s">
        <v>66</v>
      </c>
      <c r="B29" s="140"/>
      <c r="C29" s="140"/>
      <c r="D29" s="140"/>
      <c r="E29" s="141"/>
    </row>
    <row r="30" spans="1:6" s="85" customFormat="1" ht="105.95" customHeight="1">
      <c r="A30" s="86" t="s">
        <v>32</v>
      </c>
      <c r="B30" s="96" t="s">
        <v>29</v>
      </c>
      <c r="C30" s="88">
        <v>8</v>
      </c>
      <c r="D30" s="97" t="s">
        <v>55</v>
      </c>
      <c r="E30" s="135" t="s">
        <v>72</v>
      </c>
    </row>
    <row r="31" spans="1:6" s="85" customFormat="1" ht="198" customHeight="1" thickBot="1">
      <c r="A31" s="115" t="s">
        <v>33</v>
      </c>
      <c r="B31" s="114" t="s">
        <v>29</v>
      </c>
      <c r="C31" s="116">
        <v>16</v>
      </c>
      <c r="D31" s="113" t="s">
        <v>56</v>
      </c>
      <c r="E31" s="130"/>
    </row>
    <row r="32" spans="1:6" ht="13.5" thickBot="1">
      <c r="A32" s="6"/>
      <c r="B32" s="6"/>
      <c r="C32" s="6"/>
      <c r="D32" s="6"/>
    </row>
    <row r="33" spans="1:5" ht="18.75" thickBot="1">
      <c r="A33" s="126" t="s">
        <v>67</v>
      </c>
      <c r="B33" s="127"/>
      <c r="C33" s="127"/>
      <c r="D33" s="127"/>
      <c r="E33" s="128"/>
    </row>
    <row r="34" spans="1:5" s="85" customFormat="1" ht="32.1" customHeight="1">
      <c r="A34" s="86" t="s">
        <v>57</v>
      </c>
      <c r="B34" s="96" t="s">
        <v>34</v>
      </c>
      <c r="C34" s="88">
        <v>100</v>
      </c>
      <c r="D34" s="97" t="s">
        <v>59</v>
      </c>
      <c r="E34" s="117"/>
    </row>
    <row r="35" spans="1:5" s="85" customFormat="1" ht="33" customHeight="1" thickBot="1">
      <c r="A35" s="115" t="s">
        <v>58</v>
      </c>
      <c r="B35" s="114" t="s">
        <v>34</v>
      </c>
      <c r="C35" s="116">
        <v>100</v>
      </c>
      <c r="D35" s="113" t="s">
        <v>59</v>
      </c>
      <c r="E35" s="118"/>
    </row>
    <row r="36" spans="1:5">
      <c r="A36" s="6"/>
      <c r="B36" s="6"/>
      <c r="C36" s="6"/>
      <c r="D36" s="6"/>
    </row>
    <row r="37" spans="1:5" ht="33" customHeight="1">
      <c r="A37" s="6"/>
      <c r="B37" s="6"/>
      <c r="C37" s="6"/>
      <c r="D37" s="6"/>
    </row>
    <row r="38" spans="1:5" ht="18">
      <c r="A38" s="54" t="s">
        <v>50</v>
      </c>
      <c r="B38" s="6"/>
      <c r="C38" s="6"/>
      <c r="D38" s="6"/>
      <c r="E38" s="58" t="s">
        <v>62</v>
      </c>
    </row>
    <row r="39" spans="1:5">
      <c r="A39" s="6"/>
      <c r="B39" s="6"/>
      <c r="C39" s="6"/>
      <c r="D39" s="6"/>
    </row>
    <row r="40" spans="1:5">
      <c r="A40" s="6"/>
      <c r="B40" s="6"/>
      <c r="C40" s="6"/>
      <c r="D40" s="6"/>
    </row>
    <row r="41" spans="1:5">
      <c r="A41" s="6"/>
      <c r="B41" s="6"/>
      <c r="C41" s="6"/>
      <c r="D41" s="6"/>
    </row>
  </sheetData>
  <mergeCells count="13">
    <mergeCell ref="E30:E31"/>
    <mergeCell ref="A33:E33"/>
    <mergeCell ref="A18:E18"/>
    <mergeCell ref="E19:E20"/>
    <mergeCell ref="A25:E25"/>
    <mergeCell ref="E26:E27"/>
    <mergeCell ref="A29:E29"/>
    <mergeCell ref="A22:E22"/>
    <mergeCell ref="A3:D3"/>
    <mergeCell ref="A5:E5"/>
    <mergeCell ref="E6:E11"/>
    <mergeCell ref="A13:E13"/>
    <mergeCell ref="E14:E16"/>
  </mergeCells>
  <pageMargins left="0.25" right="0.25" top="0.75" bottom="0.75" header="0.3" footer="0.3"/>
  <pageSetup paperSize="8" scale="57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Časová a finanční specifikace</vt:lpstr>
      <vt:lpstr>Obsahová specifikace</vt:lpstr>
      <vt:lpstr>'Časová a finanční specifikace'!Názvy_tisku</vt:lpstr>
      <vt:lpstr>'Obsahová specifikace'!Názvy_tisku</vt:lpstr>
      <vt:lpstr>'Časová a finanční specifikace'!Oblast_tisku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2017-11-30T18:36:15Z</cp:lastPrinted>
  <dcterms:created xsi:type="dcterms:W3CDTF">2017-03-22T12:56:59Z</dcterms:created>
  <dcterms:modified xsi:type="dcterms:W3CDTF">2017-12-18T16:49:24Z</dcterms:modified>
</cp:coreProperties>
</file>